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tente\Desktop\"/>
    </mc:Choice>
  </mc:AlternateContent>
  <xr:revisionPtr revIDLastSave="0" documentId="8_{4B4E7C8B-F9D7-4497-91D0-066ECFA19350}" xr6:coauthVersionLast="47" xr6:coauthVersionMax="47" xr10:uidLastSave="{00000000-0000-0000-0000-000000000000}"/>
  <bookViews>
    <workbookView xWindow="-108" yWindow="-108" windowWidth="23256" windowHeight="12456" tabRatio="579" firstSheet="14" activeTab="17" xr2:uid="{432D55F6-A731-4715-A111-DDAAA6B5B13D}"/>
  </bookViews>
  <sheets>
    <sheet name="LIVELLO 80 PONY" sheetId="1" r:id="rId1"/>
    <sheet name="LIVELLO 80 JUNIOR" sheetId="2" r:id="rId2"/>
    <sheet name="LIVELLO 80 SENIOR" sheetId="3" r:id="rId3"/>
    <sheet name="LIVELLO BASE PONY " sheetId="4" r:id="rId4"/>
    <sheet name="LIVELLO BASE JUNIOR" sheetId="18" r:id="rId5"/>
    <sheet name="LIVELLO BASE SENIOR" sheetId="19" r:id="rId6"/>
    <sheet name="LIVELLO 1 PONY" sheetId="5" r:id="rId7"/>
    <sheet name="LIVELLO 1 JUNIOR" sheetId="6" r:id="rId8"/>
    <sheet name="LIVELLO 1 SENIOR" sheetId="7" r:id="rId9"/>
    <sheet name="LIVELLO 105 PONY" sheetId="22" r:id="rId10"/>
    <sheet name="LIVELLO 105 JUNIOR" sheetId="23" r:id="rId11"/>
    <sheet name="LIVELLO 2 PONY" sheetId="8" r:id="rId12"/>
    <sheet name="LIVELLO 2 SENIOR" sheetId="10" r:id="rId13"/>
    <sheet name="LIVELLO 2 JUNIOR" sheetId="9" r:id="rId14"/>
    <sheet name="LIVELLO 3 PONY " sheetId="11" r:id="rId15"/>
    <sheet name="LIVELLO 3 JUNIOR" sheetId="12" r:id="rId16"/>
    <sheet name="LIVELLO 3 SENIOR" sheetId="13" r:id="rId17"/>
    <sheet name="LIVELLO 4 JUNIOR PONY" sheetId="14" r:id="rId18"/>
    <sheet name="LIVELLO 4 SENIOR" sheetId="15" r:id="rId19"/>
    <sheet name="LIVELLO 5 PONY JUNIOR" sheetId="16" r:id="rId20"/>
    <sheet name="LIVELLO 5 SENIOR" sheetId="17" r:id="rId21"/>
    <sheet name="Foglio1" sheetId="21" r:id="rId22"/>
  </sheets>
  <definedNames>
    <definedName name="_xlnm._FilterDatabase" localSheetId="7" hidden="1">'LIVELLO 1 JUNIOR'!$B$6:$AK$19</definedName>
    <definedName name="_xlnm._FilterDatabase" localSheetId="6" hidden="1">'LIVELLO 1 PONY'!$B$6:$V$6</definedName>
    <definedName name="_xlnm._FilterDatabase" localSheetId="8" hidden="1">'LIVELLO 1 SENIOR'!$A$6:$X$6</definedName>
    <definedName name="_xlnm._FilterDatabase" localSheetId="10" hidden="1">'LIVELLO 105 JUNIOR'!$A$6:$AA$6</definedName>
    <definedName name="_xlnm._FilterDatabase" localSheetId="9" hidden="1">'LIVELLO 105 PONY'!$A$6:$AA$6</definedName>
    <definedName name="_xlnm._FilterDatabase" localSheetId="13" hidden="1">'LIVELLO 2 JUNIOR'!$B$6:$AQ$6</definedName>
    <definedName name="_xlnm._FilterDatabase" localSheetId="11" hidden="1">'LIVELLO 2 PONY'!$A$6:$U$6</definedName>
    <definedName name="_xlnm._FilterDatabase" localSheetId="12" hidden="1">'LIVELLO 2 SENIOR'!$A$6:$AA$6</definedName>
    <definedName name="_xlnm._FilterDatabase" localSheetId="15" hidden="1">'LIVELLO 3 JUNIOR'!$B$6:$AE$6</definedName>
    <definedName name="_xlnm._FilterDatabase" localSheetId="14" hidden="1">'LIVELLO 3 PONY '!$B$6:$V$6</definedName>
    <definedName name="_xlnm._FilterDatabase" localSheetId="16" hidden="1">'LIVELLO 3 SENIOR'!$B$6:$S$6</definedName>
    <definedName name="_xlnm._FilterDatabase" localSheetId="17" hidden="1">'LIVELLO 4 JUNIOR PONY'!$B$6:$S$6</definedName>
    <definedName name="_xlnm._FilterDatabase" localSheetId="18" hidden="1">'LIVELLO 4 SENIOR'!$B$6:$AE$6</definedName>
    <definedName name="_xlnm._FilterDatabase" localSheetId="19" hidden="1">'LIVELLO 5 PONY JUNIOR'!$B$6:$P$6</definedName>
    <definedName name="_xlnm._FilterDatabase" localSheetId="20" hidden="1">'LIVELLO 5 SENIOR'!$B$6:$S$6</definedName>
    <definedName name="_xlnm._FilterDatabase" localSheetId="1" hidden="1">'LIVELLO 80 JUNIOR'!$B$6:$AE$6</definedName>
    <definedName name="_xlnm._FilterDatabase" localSheetId="0" hidden="1">'LIVELLO 80 PONY'!$B$6:$AK$6</definedName>
    <definedName name="_xlnm._FilterDatabase" localSheetId="2" hidden="1">'LIVELLO 80 SENIOR'!$B$6:$P$6</definedName>
    <definedName name="_xlnm._FilterDatabase" localSheetId="4" hidden="1">'LIVELLO BASE JUNIOR'!$B$6:$AH$6</definedName>
    <definedName name="_xlnm._FilterDatabase" localSheetId="3" hidden="1">'LIVELLO BASE PONY '!$B$6:$Y$6</definedName>
    <definedName name="_xlnm._FilterDatabase" localSheetId="5" hidden="1">'LIVELLO BASE SENIOR'!$A$6:$AJ$6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7" i="17" l="1"/>
  <c r="S7" i="17" s="1"/>
  <c r="L7" i="15"/>
  <c r="O7" i="12"/>
  <c r="O8" i="9"/>
  <c r="O11" i="9"/>
  <c r="O7" i="9"/>
  <c r="N10" i="23"/>
  <c r="AA10" i="23" s="1"/>
  <c r="N9" i="23"/>
  <c r="AA9" i="23" s="1"/>
  <c r="N8" i="23"/>
  <c r="N7" i="23"/>
  <c r="K7" i="22"/>
  <c r="AA7" i="22" s="1"/>
  <c r="H7" i="7"/>
  <c r="AK11" i="6"/>
  <c r="AK12" i="6"/>
  <c r="AK17" i="6"/>
  <c r="AK18" i="6"/>
  <c r="AK19" i="6"/>
  <c r="O14" i="6"/>
  <c r="AK14" i="6" s="1"/>
  <c r="O10" i="6"/>
  <c r="AK10" i="6" s="1"/>
  <c r="O12" i="6"/>
  <c r="O9" i="6"/>
  <c r="O11" i="6"/>
  <c r="O7" i="6"/>
  <c r="O8" i="6"/>
  <c r="V9" i="5"/>
  <c r="V13" i="5"/>
  <c r="V14" i="5"/>
  <c r="V15" i="5"/>
  <c r="O8" i="5"/>
  <c r="O7" i="5"/>
  <c r="O9" i="5"/>
  <c r="Q8" i="19"/>
  <c r="Q11" i="19"/>
  <c r="AJ11" i="19" s="1"/>
  <c r="Q9" i="19"/>
  <c r="AJ9" i="19" s="1"/>
  <c r="AH20" i="18"/>
  <c r="AH21" i="18"/>
  <c r="AH16" i="18"/>
  <c r="AH19" i="18"/>
  <c r="AH17" i="18"/>
  <c r="R16" i="18"/>
  <c r="R15" i="18"/>
  <c r="AH15" i="18" s="1"/>
  <c r="R13" i="18"/>
  <c r="AH13" i="18" s="1"/>
  <c r="R12" i="18"/>
  <c r="AH12" i="18" s="1"/>
  <c r="R10" i="18"/>
  <c r="AH10" i="18" s="1"/>
  <c r="Y16" i="4"/>
  <c r="Y13" i="4"/>
  <c r="Y14" i="4"/>
  <c r="O9" i="4"/>
  <c r="O13" i="4"/>
  <c r="O8" i="4"/>
  <c r="O11" i="4"/>
  <c r="Y11" i="4" s="1"/>
  <c r="O10" i="4"/>
  <c r="Y10" i="4" s="1"/>
  <c r="L7" i="3"/>
  <c r="O7" i="3" s="1"/>
  <c r="AD19" i="2"/>
  <c r="AD20" i="2"/>
  <c r="R17" i="2"/>
  <c r="AD17" i="2" s="1"/>
  <c r="R15" i="2"/>
  <c r="AD15" i="2" s="1"/>
  <c r="R14" i="2"/>
  <c r="AD14" i="2" s="1"/>
  <c r="R11" i="2"/>
  <c r="AD11" i="2" s="1"/>
  <c r="R10" i="2"/>
  <c r="AD10" i="2" s="1"/>
  <c r="R9" i="2"/>
  <c r="AD9" i="2" s="1"/>
  <c r="R15" i="1"/>
  <c r="R11" i="1"/>
  <c r="R13" i="1"/>
  <c r="R12" i="1"/>
  <c r="R8" i="1"/>
  <c r="R14" i="1"/>
  <c r="R9" i="1"/>
  <c r="R16" i="1"/>
  <c r="AK16" i="1" s="1"/>
  <c r="R10" i="1"/>
  <c r="R7" i="1"/>
  <c r="N10" i="19"/>
  <c r="AJ10" i="19" s="1"/>
  <c r="O7" i="2"/>
  <c r="AJ12" i="19"/>
  <c r="AJ13" i="19"/>
  <c r="K8" i="19"/>
  <c r="AJ8" i="19" s="1"/>
  <c r="L15" i="4"/>
  <c r="Y15" i="4" s="1"/>
  <c r="L7" i="4"/>
  <c r="L8" i="4"/>
  <c r="L12" i="4"/>
  <c r="L8" i="18"/>
  <c r="L11" i="18"/>
  <c r="L14" i="18"/>
  <c r="L18" i="18"/>
  <c r="AH18" i="18" s="1"/>
  <c r="L9" i="18"/>
  <c r="AH9" i="18" s="1"/>
  <c r="L7" i="18"/>
  <c r="K8" i="23"/>
  <c r="O9" i="3"/>
  <c r="I8" i="3"/>
  <c r="L12" i="1"/>
  <c r="L8" i="1"/>
  <c r="L14" i="1"/>
  <c r="AK14" i="1" s="1"/>
  <c r="L7" i="1"/>
  <c r="L7" i="2"/>
  <c r="L13" i="2"/>
  <c r="AD18" i="2"/>
  <c r="L8" i="2"/>
  <c r="AD8" i="2" s="1"/>
  <c r="AE13" i="12"/>
  <c r="AD8" i="12"/>
  <c r="AE8" i="12" s="1"/>
  <c r="L7" i="12"/>
  <c r="L9" i="9"/>
  <c r="L10" i="9"/>
  <c r="AQ17" i="9"/>
  <c r="L8" i="9"/>
  <c r="V8" i="5"/>
  <c r="V12" i="5"/>
  <c r="V16" i="5"/>
  <c r="L10" i="5"/>
  <c r="V10" i="5" s="1"/>
  <c r="L7" i="5"/>
  <c r="L13" i="6"/>
  <c r="AK13" i="6" s="1"/>
  <c r="L15" i="6"/>
  <c r="AK15" i="6" s="1"/>
  <c r="L10" i="6"/>
  <c r="L8" i="6"/>
  <c r="S7" i="14"/>
  <c r="AD13" i="2"/>
  <c r="I7" i="4"/>
  <c r="I14" i="18"/>
  <c r="I11" i="18"/>
  <c r="I8" i="18"/>
  <c r="I7" i="18"/>
  <c r="H9" i="22"/>
  <c r="AA9" i="22" s="1"/>
  <c r="H8" i="22"/>
  <c r="H7" i="23"/>
  <c r="I7" i="2"/>
  <c r="I16" i="2"/>
  <c r="AD16" i="2" s="1"/>
  <c r="I12" i="2"/>
  <c r="AD12" i="2" s="1"/>
  <c r="AE7" i="15"/>
  <c r="I7" i="15"/>
  <c r="I8" i="15"/>
  <c r="AE8" i="15" s="1"/>
  <c r="I7" i="14"/>
  <c r="V7" i="11"/>
  <c r="I7" i="11"/>
  <c r="I12" i="9"/>
  <c r="I7" i="9"/>
  <c r="I11" i="5"/>
  <c r="V11" i="5" s="1"/>
  <c r="I7" i="6"/>
  <c r="I9" i="6"/>
  <c r="Q37" i="23"/>
  <c r="N37" i="23"/>
  <c r="K37" i="23"/>
  <c r="H37" i="23"/>
  <c r="Q36" i="23"/>
  <c r="N36" i="23"/>
  <c r="K36" i="23"/>
  <c r="H36" i="23"/>
  <c r="Q35" i="23"/>
  <c r="N35" i="23"/>
  <c r="K35" i="23"/>
  <c r="H35" i="23"/>
  <c r="Q34" i="23"/>
  <c r="N34" i="23"/>
  <c r="K34" i="23"/>
  <c r="H34" i="23"/>
  <c r="Q33" i="23"/>
  <c r="N33" i="23"/>
  <c r="K33" i="23"/>
  <c r="H33" i="23"/>
  <c r="Q32" i="23"/>
  <c r="N32" i="23"/>
  <c r="K32" i="23"/>
  <c r="H32" i="23"/>
  <c r="Q31" i="23"/>
  <c r="N31" i="23"/>
  <c r="K31" i="23"/>
  <c r="H31" i="23"/>
  <c r="Q30" i="23"/>
  <c r="N30" i="23"/>
  <c r="K30" i="23"/>
  <c r="H30" i="23"/>
  <c r="Q29" i="23"/>
  <c r="N29" i="23"/>
  <c r="K29" i="23"/>
  <c r="H29" i="23"/>
  <c r="Q28" i="23"/>
  <c r="N28" i="23"/>
  <c r="K28" i="23"/>
  <c r="H28" i="23"/>
  <c r="Q27" i="23"/>
  <c r="N27" i="23"/>
  <c r="K27" i="23"/>
  <c r="H27" i="23"/>
  <c r="AA21" i="23"/>
  <c r="AA20" i="23"/>
  <c r="AA19" i="23"/>
  <c r="AA18" i="23"/>
  <c r="AA17" i="23"/>
  <c r="AA16" i="23"/>
  <c r="AA15" i="23"/>
  <c r="AA14" i="23"/>
  <c r="AA13" i="23"/>
  <c r="AA12" i="23"/>
  <c r="AA11" i="23"/>
  <c r="S9" i="17"/>
  <c r="R8" i="17"/>
  <c r="S8" i="17" s="1"/>
  <c r="Q7" i="16"/>
  <c r="P7" i="16"/>
  <c r="AE10" i="15"/>
  <c r="AE9" i="15"/>
  <c r="AF9" i="15"/>
  <c r="AF8" i="15"/>
  <c r="AD7" i="15"/>
  <c r="AD9" i="15"/>
  <c r="AD10" i="15"/>
  <c r="AD8" i="15"/>
  <c r="S8" i="14"/>
  <c r="AD7" i="12"/>
  <c r="AE7" i="12" s="1"/>
  <c r="AD9" i="12"/>
  <c r="AE9" i="12" s="1"/>
  <c r="AD10" i="12"/>
  <c r="AE10" i="12" s="1"/>
  <c r="AD11" i="12"/>
  <c r="AE11" i="12" s="1"/>
  <c r="AD12" i="12"/>
  <c r="AE12" i="12" s="1"/>
  <c r="AD13" i="12"/>
  <c r="AP12" i="9"/>
  <c r="AP8" i="9"/>
  <c r="AP9" i="9"/>
  <c r="AR10" i="9" s="1"/>
  <c r="AP13" i="9"/>
  <c r="AP10" i="9"/>
  <c r="AP14" i="9"/>
  <c r="AP15" i="9"/>
  <c r="AR14" i="9" s="1"/>
  <c r="AP11" i="9"/>
  <c r="AP16" i="9"/>
  <c r="AP17" i="9"/>
  <c r="AP18" i="9"/>
  <c r="AP19" i="9"/>
  <c r="AP20" i="9"/>
  <c r="AP21" i="9"/>
  <c r="AQ21" i="9" s="1"/>
  <c r="AP7" i="9"/>
  <c r="V7" i="8"/>
  <c r="AJ7" i="6"/>
  <c r="AK7" i="6" s="1"/>
  <c r="AJ16" i="6"/>
  <c r="AK16" i="6" s="1"/>
  <c r="AJ8" i="6"/>
  <c r="AK8" i="6" s="1"/>
  <c r="AJ9" i="6"/>
  <c r="AL7" i="6" s="1"/>
  <c r="U7" i="5"/>
  <c r="U11" i="5"/>
  <c r="AG8" i="18"/>
  <c r="AI8" i="18" s="1"/>
  <c r="AG11" i="18"/>
  <c r="AH11" i="18" s="1"/>
  <c r="AG14" i="18"/>
  <c r="AH14" i="18" s="1"/>
  <c r="AG7" i="18"/>
  <c r="X9" i="4"/>
  <c r="Y9" i="4" s="1"/>
  <c r="X12" i="4"/>
  <c r="Y12" i="4" s="1"/>
  <c r="X8" i="4"/>
  <c r="Y8" i="4" s="1"/>
  <c r="X7" i="4"/>
  <c r="AJ8" i="1"/>
  <c r="AJ7" i="1"/>
  <c r="AJ12" i="1"/>
  <c r="AJ9" i="1"/>
  <c r="W8" i="7"/>
  <c r="W7" i="7"/>
  <c r="Y7" i="7" s="1"/>
  <c r="AE20" i="2"/>
  <c r="AE19" i="2"/>
  <c r="AE7" i="2"/>
  <c r="AE9" i="2"/>
  <c r="AE10" i="2"/>
  <c r="AE13" i="2"/>
  <c r="AE14" i="2"/>
  <c r="AE15" i="2"/>
  <c r="AE16" i="2"/>
  <c r="AE17" i="2"/>
  <c r="AE18" i="2"/>
  <c r="AE21" i="2"/>
  <c r="AE22" i="2"/>
  <c r="AE23" i="2"/>
  <c r="AE24" i="2"/>
  <c r="AQ19" i="9"/>
  <c r="AQ20" i="9"/>
  <c r="X9" i="7"/>
  <c r="Y9" i="7" s="1"/>
  <c r="AH22" i="18"/>
  <c r="AQ13" i="9"/>
  <c r="Y20" i="4"/>
  <c r="Z20" i="4" s="1"/>
  <c r="AK10" i="1"/>
  <c r="AK11" i="1"/>
  <c r="AK13" i="1"/>
  <c r="AK15" i="1"/>
  <c r="AK17" i="1"/>
  <c r="X8" i="7"/>
  <c r="Y8" i="7" s="1"/>
  <c r="T7" i="13"/>
  <c r="AA9" i="10"/>
  <c r="AA8" i="10"/>
  <c r="AA7" i="10"/>
  <c r="AA10" i="22"/>
  <c r="AA11" i="22"/>
  <c r="AA12" i="22"/>
  <c r="AA13" i="22"/>
  <c r="AA14" i="22"/>
  <c r="AA15" i="22"/>
  <c r="AA16" i="22"/>
  <c r="AA17" i="22"/>
  <c r="AA18" i="22"/>
  <c r="AA19" i="22"/>
  <c r="AA20" i="22"/>
  <c r="Q37" i="22"/>
  <c r="N37" i="22"/>
  <c r="K37" i="22"/>
  <c r="H37" i="22"/>
  <c r="Q36" i="22"/>
  <c r="N36" i="22"/>
  <c r="K36" i="22"/>
  <c r="H36" i="22"/>
  <c r="Q35" i="22"/>
  <c r="N35" i="22"/>
  <c r="K35" i="22"/>
  <c r="H35" i="22"/>
  <c r="Q34" i="22"/>
  <c r="N34" i="22"/>
  <c r="K34" i="22"/>
  <c r="H34" i="22"/>
  <c r="Q33" i="22"/>
  <c r="N33" i="22"/>
  <c r="K33" i="22"/>
  <c r="H33" i="22"/>
  <c r="Q32" i="22"/>
  <c r="N32" i="22"/>
  <c r="K32" i="22"/>
  <c r="H32" i="22"/>
  <c r="Q31" i="22"/>
  <c r="N31" i="22"/>
  <c r="K31" i="22"/>
  <c r="H31" i="22"/>
  <c r="Q30" i="22"/>
  <c r="N30" i="22"/>
  <c r="K30" i="22"/>
  <c r="H30" i="22"/>
  <c r="Q29" i="22"/>
  <c r="N29" i="22"/>
  <c r="K29" i="22"/>
  <c r="H29" i="22"/>
  <c r="Q28" i="22"/>
  <c r="N28" i="22"/>
  <c r="K28" i="22"/>
  <c r="H28" i="22"/>
  <c r="Q27" i="22"/>
  <c r="N27" i="22"/>
  <c r="K27" i="22"/>
  <c r="H27" i="22"/>
  <c r="AA21" i="22"/>
  <c r="O18" i="3"/>
  <c r="AA8" i="23" l="1"/>
  <c r="AA7" i="23"/>
  <c r="AK9" i="6"/>
  <c r="AH8" i="18"/>
  <c r="AK8" i="1"/>
  <c r="AD7" i="2"/>
  <c r="P8" i="3"/>
  <c r="O8" i="3"/>
  <c r="AF7" i="12"/>
  <c r="AQ18" i="9"/>
  <c r="V7" i="5"/>
  <c r="T7" i="17"/>
  <c r="AQ10" i="9"/>
  <c r="AR12" i="9"/>
  <c r="AR9" i="9"/>
  <c r="AR11" i="9"/>
  <c r="AQ14" i="9"/>
  <c r="AQ16" i="9"/>
  <c r="AQ11" i="9"/>
  <c r="X7" i="7"/>
  <c r="AH7" i="18"/>
  <c r="Y7" i="4"/>
  <c r="AE11" i="2"/>
  <c r="AE12" i="2"/>
  <c r="AE8" i="2"/>
  <c r="AK12" i="1"/>
  <c r="AK9" i="1"/>
  <c r="AQ9" i="9"/>
  <c r="AQ8" i="9"/>
  <c r="AQ12" i="9"/>
  <c r="AQ15" i="9"/>
  <c r="AQ7" i="9"/>
  <c r="AK7" i="1"/>
  <c r="AA8" i="22"/>
  <c r="Z45" i="19" l="1"/>
  <c r="AJ45" i="19" s="1"/>
  <c r="W45" i="19"/>
  <c r="N45" i="19"/>
  <c r="H45" i="19"/>
  <c r="Z44" i="19"/>
  <c r="AJ44" i="19" s="1"/>
  <c r="W44" i="19"/>
  <c r="N44" i="19"/>
  <c r="H44" i="19"/>
  <c r="Z43" i="19"/>
  <c r="AJ43" i="19" s="1"/>
  <c r="W43" i="19"/>
  <c r="N43" i="19"/>
  <c r="H43" i="19"/>
  <c r="Z42" i="19"/>
  <c r="AJ42" i="19" s="1"/>
  <c r="W42" i="19"/>
  <c r="N42" i="19"/>
  <c r="H42" i="19"/>
  <c r="Z41" i="19"/>
  <c r="AJ41" i="19" s="1"/>
  <c r="W41" i="19"/>
  <c r="N41" i="19"/>
  <c r="H41" i="19"/>
  <c r="Z40" i="19"/>
  <c r="AJ40" i="19" s="1"/>
  <c r="W40" i="19"/>
  <c r="N40" i="19"/>
  <c r="H40" i="19"/>
  <c r="Z39" i="19"/>
  <c r="AJ39" i="19" s="1"/>
  <c r="W39" i="19"/>
  <c r="N39" i="19"/>
  <c r="H39" i="19"/>
  <c r="Z38" i="19"/>
  <c r="AJ38" i="19" s="1"/>
  <c r="W38" i="19"/>
  <c r="N38" i="19"/>
  <c r="H38" i="19"/>
  <c r="Z37" i="19"/>
  <c r="AJ37" i="19" s="1"/>
  <c r="W37" i="19"/>
  <c r="N37" i="19"/>
  <c r="H37" i="19"/>
  <c r="Z36" i="19"/>
  <c r="AJ36" i="19" s="1"/>
  <c r="W36" i="19"/>
  <c r="N36" i="19"/>
  <c r="H36" i="19"/>
  <c r="Z35" i="19"/>
  <c r="AJ35" i="19" s="1"/>
  <c r="W35" i="19"/>
  <c r="N35" i="19"/>
  <c r="H35" i="19"/>
  <c r="Z34" i="19"/>
  <c r="AJ34" i="19" s="1"/>
  <c r="W34" i="19"/>
  <c r="N34" i="19"/>
  <c r="H34" i="19"/>
  <c r="Z33" i="19"/>
  <c r="AJ33" i="19" s="1"/>
  <c r="W33" i="19"/>
  <c r="N33" i="19"/>
  <c r="H33" i="19"/>
  <c r="Z32" i="19"/>
  <c r="AJ32" i="19" s="1"/>
  <c r="W32" i="19"/>
  <c r="N32" i="19"/>
  <c r="H32" i="19"/>
  <c r="Z31" i="19"/>
  <c r="AJ31" i="19" s="1"/>
  <c r="W31" i="19"/>
  <c r="N31" i="19"/>
  <c r="H31" i="19"/>
  <c r="Z30" i="19"/>
  <c r="AJ30" i="19" s="1"/>
  <c r="W30" i="19"/>
  <c r="N30" i="19"/>
  <c r="H30" i="19"/>
  <c r="Z29" i="19"/>
  <c r="AJ29" i="19" s="1"/>
  <c r="W29" i="19"/>
  <c r="N29" i="19"/>
  <c r="H29" i="19"/>
  <c r="L31" i="14"/>
  <c r="I31" i="14"/>
  <c r="L30" i="14"/>
  <c r="I30" i="14"/>
  <c r="L29" i="14"/>
  <c r="I29" i="14"/>
  <c r="L28" i="14"/>
  <c r="I28" i="14"/>
  <c r="L27" i="14"/>
  <c r="I27" i="14"/>
  <c r="L26" i="14"/>
  <c r="I26" i="14"/>
  <c r="L25" i="14"/>
  <c r="I25" i="14"/>
  <c r="L24" i="14"/>
  <c r="I24" i="14"/>
  <c r="L23" i="14"/>
  <c r="I23" i="14"/>
  <c r="L22" i="14"/>
  <c r="I22" i="14"/>
  <c r="L21" i="14"/>
  <c r="I21" i="14"/>
  <c r="L20" i="14"/>
  <c r="I20" i="14"/>
  <c r="L19" i="14"/>
  <c r="I19" i="14"/>
  <c r="L18" i="14"/>
  <c r="I18" i="14"/>
  <c r="L17" i="14"/>
  <c r="I17" i="14"/>
  <c r="L16" i="14"/>
  <c r="I16" i="14"/>
  <c r="L15" i="14"/>
  <c r="I15" i="14"/>
  <c r="L14" i="14"/>
  <c r="L13" i="14"/>
  <c r="L12" i="14"/>
  <c r="I12" i="14"/>
  <c r="L11" i="14"/>
  <c r="I11" i="14"/>
  <c r="R29" i="11"/>
  <c r="O29" i="11"/>
  <c r="L29" i="11"/>
  <c r="I29" i="11"/>
  <c r="R28" i="11"/>
  <c r="O28" i="11"/>
  <c r="L28" i="11"/>
  <c r="I28" i="11"/>
  <c r="R27" i="11"/>
  <c r="O27" i="11"/>
  <c r="L27" i="11"/>
  <c r="I27" i="11"/>
  <c r="R26" i="11"/>
  <c r="O26" i="11"/>
  <c r="L26" i="11"/>
  <c r="I26" i="11"/>
  <c r="R25" i="11"/>
  <c r="O25" i="11"/>
  <c r="L25" i="11"/>
  <c r="I25" i="11"/>
  <c r="R24" i="11"/>
  <c r="O24" i="11"/>
  <c r="L24" i="11"/>
  <c r="I24" i="11"/>
  <c r="R23" i="11"/>
  <c r="O23" i="11"/>
  <c r="L23" i="11"/>
  <c r="I23" i="11"/>
  <c r="R22" i="11"/>
  <c r="O22" i="11"/>
  <c r="L22" i="11"/>
  <c r="I22" i="11"/>
  <c r="R21" i="11"/>
  <c r="O21" i="11"/>
  <c r="L21" i="11"/>
  <c r="I21" i="11"/>
  <c r="R20" i="11"/>
  <c r="O20" i="11"/>
  <c r="L20" i="11"/>
  <c r="I20" i="11"/>
  <c r="R19" i="11"/>
  <c r="O19" i="11"/>
  <c r="L19" i="11"/>
  <c r="I19" i="11"/>
  <c r="R18" i="11"/>
  <c r="O18" i="11"/>
  <c r="L18" i="11"/>
  <c r="I18" i="11"/>
  <c r="R17" i="11"/>
  <c r="O17" i="11"/>
  <c r="L17" i="11"/>
  <c r="I17" i="11"/>
  <c r="R16" i="11"/>
  <c r="O16" i="11"/>
  <c r="L16" i="11"/>
  <c r="I16" i="11"/>
  <c r="R15" i="11"/>
  <c r="O15" i="11"/>
  <c r="L15" i="11"/>
  <c r="I15" i="11"/>
  <c r="R14" i="11"/>
  <c r="O14" i="11"/>
  <c r="L14" i="11"/>
  <c r="I14" i="11"/>
  <c r="R13" i="11"/>
  <c r="O13" i="11"/>
  <c r="L13" i="11"/>
  <c r="I13" i="11"/>
  <c r="R12" i="11"/>
  <c r="O12" i="11"/>
  <c r="L12" i="11"/>
  <c r="I12" i="11"/>
  <c r="R11" i="11"/>
  <c r="O11" i="11"/>
  <c r="L11" i="11"/>
  <c r="I11" i="11"/>
  <c r="R10" i="11"/>
  <c r="O10" i="11"/>
  <c r="L10" i="11"/>
  <c r="I10" i="11"/>
  <c r="Q35" i="10"/>
  <c r="AA35" i="10" s="1"/>
  <c r="N35" i="10"/>
  <c r="K35" i="10"/>
  <c r="H35" i="10"/>
  <c r="Q34" i="10"/>
  <c r="AA34" i="10" s="1"/>
  <c r="N34" i="10"/>
  <c r="K34" i="10"/>
  <c r="H34" i="10"/>
  <c r="Q33" i="10"/>
  <c r="AA33" i="10" s="1"/>
  <c r="N33" i="10"/>
  <c r="K33" i="10"/>
  <c r="H33" i="10"/>
  <c r="Q32" i="10"/>
  <c r="AA32" i="10" s="1"/>
  <c r="N32" i="10"/>
  <c r="K32" i="10"/>
  <c r="H32" i="10"/>
  <c r="Q31" i="10"/>
  <c r="AA31" i="10" s="1"/>
  <c r="N31" i="10"/>
  <c r="K31" i="10"/>
  <c r="H31" i="10"/>
  <c r="Q30" i="10"/>
  <c r="AA30" i="10" s="1"/>
  <c r="N30" i="10"/>
  <c r="K30" i="10"/>
  <c r="H30" i="10"/>
  <c r="Q29" i="10"/>
  <c r="AA29" i="10" s="1"/>
  <c r="N29" i="10"/>
  <c r="K29" i="10"/>
  <c r="H29" i="10"/>
  <c r="Q28" i="10"/>
  <c r="AA28" i="10" s="1"/>
  <c r="N28" i="10"/>
  <c r="K28" i="10"/>
  <c r="H28" i="10"/>
  <c r="Q27" i="10"/>
  <c r="AA27" i="10" s="1"/>
  <c r="N27" i="10"/>
  <c r="K27" i="10"/>
  <c r="H27" i="10"/>
  <c r="Q26" i="10"/>
  <c r="AA26" i="10" s="1"/>
  <c r="N26" i="10"/>
  <c r="K26" i="10"/>
  <c r="H26" i="10"/>
  <c r="Q25" i="10"/>
  <c r="AA25" i="10" s="1"/>
  <c r="N25" i="10"/>
  <c r="K25" i="10"/>
  <c r="H25" i="10"/>
  <c r="Q24" i="10"/>
  <c r="AA24" i="10" s="1"/>
  <c r="N24" i="10"/>
  <c r="K24" i="10"/>
  <c r="H24" i="10"/>
  <c r="Q23" i="10"/>
  <c r="AA23" i="10" s="1"/>
  <c r="N23" i="10"/>
  <c r="K23" i="10"/>
  <c r="H23" i="10"/>
  <c r="Q22" i="10"/>
  <c r="AA22" i="10" s="1"/>
  <c r="N22" i="10"/>
  <c r="K22" i="10"/>
  <c r="H22" i="10"/>
  <c r="Q21" i="10"/>
  <c r="AA21" i="10" s="1"/>
  <c r="N21" i="10"/>
  <c r="K21" i="10"/>
  <c r="H21" i="10"/>
  <c r="P34" i="3"/>
  <c r="L34" i="3"/>
  <c r="I34" i="3"/>
  <c r="P33" i="3"/>
  <c r="L33" i="3"/>
  <c r="I33" i="3"/>
  <c r="P32" i="3"/>
  <c r="L32" i="3"/>
  <c r="I32" i="3"/>
  <c r="P31" i="3"/>
  <c r="L31" i="3"/>
  <c r="P30" i="3"/>
  <c r="L30" i="3"/>
  <c r="P29" i="3"/>
  <c r="L29" i="3"/>
  <c r="P28" i="3"/>
  <c r="L28" i="3"/>
  <c r="P27" i="3"/>
  <c r="L27" i="3"/>
  <c r="P26" i="3"/>
  <c r="L26" i="3"/>
  <c r="P25" i="3"/>
  <c r="L25" i="3"/>
  <c r="P24" i="3"/>
  <c r="L24" i="3"/>
  <c r="P23" i="3"/>
  <c r="L23" i="3"/>
  <c r="P22" i="3"/>
  <c r="L22" i="3"/>
  <c r="P21" i="3"/>
  <c r="L21" i="3"/>
  <c r="P20" i="3"/>
  <c r="L20" i="3"/>
  <c r="P19" i="3"/>
  <c r="L19" i="3"/>
  <c r="P18" i="3"/>
  <c r="L18" i="3"/>
  <c r="V9" i="11" l="1"/>
  <c r="V10" i="11"/>
  <c r="V12" i="11"/>
  <c r="V14" i="11"/>
  <c r="V16" i="11"/>
  <c r="V18" i="11"/>
  <c r="V20" i="11"/>
  <c r="V22" i="11"/>
  <c r="V24" i="11"/>
  <c r="V26" i="11"/>
  <c r="V28" i="11"/>
  <c r="V11" i="11"/>
  <c r="V17" i="11"/>
  <c r="V19" i="11"/>
  <c r="V25" i="11"/>
  <c r="V27" i="11"/>
  <c r="V13" i="11"/>
  <c r="V15" i="11"/>
  <c r="V21" i="11"/>
  <c r="V23" i="11"/>
  <c r="V29" i="11"/>
  <c r="S14" i="14"/>
  <c r="S25" i="14"/>
  <c r="S15" i="14"/>
  <c r="S17" i="14"/>
  <c r="S19" i="14"/>
  <c r="S21" i="14"/>
  <c r="S23" i="14"/>
  <c r="S27" i="14"/>
  <c r="S29" i="14"/>
  <c r="S31" i="14"/>
  <c r="S11" i="14"/>
  <c r="S13" i="14"/>
  <c r="AJ14" i="19"/>
  <c r="S16" i="14"/>
  <c r="S18" i="14"/>
  <c r="S20" i="14"/>
  <c r="S22" i="14"/>
  <c r="S24" i="14"/>
  <c r="S26" i="14"/>
  <c r="S28" i="14"/>
  <c r="S30" i="14"/>
  <c r="S12" i="14"/>
</calcChain>
</file>

<file path=xl/sharedStrings.xml><?xml version="1.0" encoding="utf-8"?>
<sst xmlns="http://schemas.openxmlformats.org/spreadsheetml/2006/main" count="901" uniqueCount="299">
  <si>
    <t>TOTALE</t>
  </si>
  <si>
    <t>CIRCOLO</t>
  </si>
  <si>
    <t xml:space="preserve">NOME </t>
  </si>
  <si>
    <t>COGNOME</t>
  </si>
  <si>
    <t xml:space="preserve">PONY </t>
  </si>
  <si>
    <t>ISTUTTORE</t>
  </si>
  <si>
    <t>TOT</t>
  </si>
  <si>
    <t>LIVELLO 80 PONY</t>
  </si>
  <si>
    <t>LIVELLO 80 JUNIOR</t>
  </si>
  <si>
    <t>LIVELLO 80 SENIOR</t>
  </si>
  <si>
    <t>LIVELLO BASE PONY</t>
  </si>
  <si>
    <t>LIVELLO 1 PONY</t>
  </si>
  <si>
    <t>LIVELLO 1 JUNIOR</t>
  </si>
  <si>
    <t>LIVELLO 1 SENIOR</t>
  </si>
  <si>
    <t>LIVELLO 2 PONY</t>
  </si>
  <si>
    <t>LIVELLO 2 JUNIOR</t>
  </si>
  <si>
    <t>LIVELLO 2 SENIOR</t>
  </si>
  <si>
    <t>LIVELLO 3 PONY</t>
  </si>
  <si>
    <t>LIVELLO 3 JUNIOR</t>
  </si>
  <si>
    <t>LIVELLO 3 SENIOR</t>
  </si>
  <si>
    <t>LIVELLO 4 JUNIOR PONY</t>
  </si>
  <si>
    <t>LIVELLO 4 SENIOR</t>
  </si>
  <si>
    <t>LIVELLO 5 PONY JUNIOR</t>
  </si>
  <si>
    <t>LIVELLO 5 SENIOR</t>
  </si>
  <si>
    <t>LIVELLO BASE JUNIOR</t>
  </si>
  <si>
    <t>LIVELLO BASE SENIOR</t>
  </si>
  <si>
    <t>GENTINI ROBERTA</t>
  </si>
  <si>
    <t>Gli Istruttori delle discipline olimpiche (OTEB ed Istruttore di Base con patente di 1° grado, Istruttore Federale 1,2,3 Livello) possono partecipare come cavalieri esclusivamente al livello 4 e 5. 
Agli OTEB e agli Istruttori di Base con la patente Brevetto è consentita la partecipazione quali cavalieri esclusivamente al livello 3</t>
  </si>
  <si>
    <t>FINALE REGIONALE
C.I. IL TORRIONE</t>
  </si>
  <si>
    <t>NOME</t>
  </si>
  <si>
    <t>CAVALLO</t>
  </si>
  <si>
    <t>ISTRUTTORE</t>
  </si>
  <si>
    <t>PONY</t>
  </si>
  <si>
    <t>MARTINA</t>
  </si>
  <si>
    <t>SOPHIE</t>
  </si>
  <si>
    <t>IRENE</t>
  </si>
  <si>
    <t>LIVELLO 105  PONY</t>
  </si>
  <si>
    <t>E</t>
  </si>
  <si>
    <t>ELIM</t>
  </si>
  <si>
    <t>ARENZANO RIDING CLUB ASD</t>
  </si>
  <si>
    <t>CAPALDINI</t>
  </si>
  <si>
    <t>ALICE DONATA</t>
  </si>
  <si>
    <t>FINALE REGIONALE</t>
  </si>
  <si>
    <t xml:space="preserve">FINALE REGIONALE </t>
  </si>
  <si>
    <t xml:space="preserve">PER I BINOMI CHE HANNO EFFETTUATO PIU' DI TRE TAPPE VENGONO SOMMATI I MIGLIORI TRE RISULTATI </t>
  </si>
  <si>
    <t>MARCO CAPALDINI</t>
  </si>
  <si>
    <t>ASD PRATORONDANINO</t>
  </si>
  <si>
    <t>BRANDANU</t>
  </si>
  <si>
    <t>ANDREA LAVEZZARI</t>
  </si>
  <si>
    <t>GRASSI</t>
  </si>
  <si>
    <t>ANITA</t>
  </si>
  <si>
    <t>LUNA</t>
  </si>
  <si>
    <t>MALAVOLTA</t>
  </si>
  <si>
    <t>DEVON VAN ORCHID'S</t>
  </si>
  <si>
    <t>RINGO STAR</t>
  </si>
  <si>
    <t>CLASSIFICHE PROGETTO SPORT 2025</t>
  </si>
  <si>
    <t>CLASSIFICHE PROGETTO SPORT  2025</t>
  </si>
  <si>
    <t>SCUDERIA I TIGLI SSD A RL</t>
  </si>
  <si>
    <t>GINEVRA</t>
  </si>
  <si>
    <t>SOFIA</t>
  </si>
  <si>
    <t>SILVESTRI</t>
  </si>
  <si>
    <t>EMMA</t>
  </si>
  <si>
    <t>BALLYFRUIT JB</t>
  </si>
  <si>
    <t>C.I.COUNTRY CLUB ASD</t>
  </si>
  <si>
    <t>SCARRONE</t>
  </si>
  <si>
    <t>EROS</t>
  </si>
  <si>
    <t>BORTOLASO</t>
  </si>
  <si>
    <t>LETIZIA</t>
  </si>
  <si>
    <t>GOLD PRICE VAN DE RIB</t>
  </si>
  <si>
    <t>SCUDERIA DEL SOLE RAPALLO SSD SRL</t>
  </si>
  <si>
    <t>TOTO</t>
  </si>
  <si>
    <t>PORCARO ARDU</t>
  </si>
  <si>
    <t>GIORGIA</t>
  </si>
  <si>
    <t xml:space="preserve">CLASSIFICA REGIONALE </t>
  </si>
  <si>
    <t>SOMMA  2 TAPPE</t>
  </si>
  <si>
    <t>CLASSIFICHE PROGETTO SPORT 2026</t>
  </si>
  <si>
    <t>CLASSIFICHE PROGETTO SPORT  2026</t>
  </si>
  <si>
    <t>LIVELLO 105  JUNIOR</t>
  </si>
  <si>
    <t>ROMELLI</t>
  </si>
  <si>
    <t>TOMKINS DE SEMILLY</t>
  </si>
  <si>
    <t>TORTONA                                  07/08  MARZO</t>
  </si>
  <si>
    <t>PRONESTÌ</t>
  </si>
  <si>
    <t>FRANCESCA</t>
  </si>
  <si>
    <t>H. GALINDA</t>
  </si>
  <si>
    <t>QUILIANO RIDING CLUB ASD</t>
  </si>
  <si>
    <t>FERRO</t>
  </si>
  <si>
    <t>ANNALAURA</t>
  </si>
  <si>
    <t>CENTAUR Z</t>
  </si>
  <si>
    <t>FERTINI</t>
  </si>
  <si>
    <t>AURORA</t>
  </si>
  <si>
    <t>ONOFRIO DEL GRILLO</t>
  </si>
  <si>
    <t>MAGNANI</t>
  </si>
  <si>
    <t>BEATRICE</t>
  </si>
  <si>
    <t>GAIRCOD</t>
  </si>
  <si>
    <t>BERTONI</t>
  </si>
  <si>
    <t>ALESSANDRO MASSIMO</t>
  </si>
  <si>
    <t>NYALA</t>
  </si>
  <si>
    <t>PASQUINI</t>
  </si>
  <si>
    <t>MONICA</t>
  </si>
  <si>
    <t>CON POWER</t>
  </si>
  <si>
    <t>elim</t>
  </si>
  <si>
    <t>np</t>
  </si>
  <si>
    <t>DELFINO</t>
  </si>
  <si>
    <t>I SPY DE MUZE</t>
  </si>
  <si>
    <t>TORTONA                                 07/08 MARZO</t>
  </si>
  <si>
    <t>CAMMELLI</t>
  </si>
  <si>
    <t>KRISTINA</t>
  </si>
  <si>
    <t>CANNEVARO</t>
  </si>
  <si>
    <t>BRIZZI</t>
  </si>
  <si>
    <t xml:space="preserve">PASSION SARA </t>
  </si>
  <si>
    <t>DANIELA STEFANIZZI</t>
  </si>
  <si>
    <t>ALLEGRETTI</t>
  </si>
  <si>
    <t>FRANCESCO</t>
  </si>
  <si>
    <t>PERLA</t>
  </si>
  <si>
    <t>TORTONA                                   07/08 MARZO</t>
  </si>
  <si>
    <t>LADRA DI PETROGNANO</t>
  </si>
  <si>
    <t>C.I.BUSALLA ASD</t>
  </si>
  <si>
    <t>CITTI</t>
  </si>
  <si>
    <t>FIAMMETTA</t>
  </si>
  <si>
    <t>VIGGO DE PONS</t>
  </si>
  <si>
    <t>STORNELLO</t>
  </si>
  <si>
    <t>SINTONIE MORINIERE</t>
  </si>
  <si>
    <t>RAVERA</t>
  </si>
  <si>
    <t>MATILDE</t>
  </si>
  <si>
    <t>MAY DAY DI PRATORONDANINO</t>
  </si>
  <si>
    <t>TAMER SHEHTA</t>
  </si>
  <si>
    <t>SABRINA</t>
  </si>
  <si>
    <t>TORONTO DELLA LOGGIA</t>
  </si>
  <si>
    <t>GUATTI</t>
  </si>
  <si>
    <t>CELESTE</t>
  </si>
  <si>
    <t>LARIZZA</t>
  </si>
  <si>
    <t>GIOVANNA RICE</t>
  </si>
  <si>
    <t xml:space="preserve"> KENMOR CUSTARD CREAM</t>
  </si>
  <si>
    <t>CAVILLI</t>
  </si>
  <si>
    <t>SILVIA</t>
  </si>
  <si>
    <t>BLACK BALTIK</t>
  </si>
  <si>
    <t>A.S.D. SCUDERIE DELL'ABBAZIA</t>
  </si>
  <si>
    <t>FANUCCHI</t>
  </si>
  <si>
    <t>ELENA</t>
  </si>
  <si>
    <t>RINCOOLA INGOT</t>
  </si>
  <si>
    <t>C.I.LO SCRIVIA ASD</t>
  </si>
  <si>
    <t>RAPETTI</t>
  </si>
  <si>
    <t>NADIA</t>
  </si>
  <si>
    <t>CAPITAN VI</t>
  </si>
  <si>
    <t>CI GENOVESE ASD</t>
  </si>
  <si>
    <t>TESTA</t>
  </si>
  <si>
    <t>LAVINIA</t>
  </si>
  <si>
    <t>ARETINO GALANT</t>
  </si>
  <si>
    <t>SCUDERIA HAKUNA MATATA ASD</t>
  </si>
  <si>
    <t>BOSIA</t>
  </si>
  <si>
    <t>JACOPO</t>
  </si>
  <si>
    <t>CORINNE BOLLINO</t>
  </si>
  <si>
    <t>DUQUAI Z</t>
  </si>
  <si>
    <t>ABBAZIA                               18/19 APRILE</t>
  </si>
  <si>
    <t>H.C. NERVIA ASD</t>
  </si>
  <si>
    <t>COZZI</t>
  </si>
  <si>
    <t>ISABELLE</t>
  </si>
  <si>
    <t>HIP HOP DE BOURBON</t>
  </si>
  <si>
    <t>GOLGO</t>
  </si>
  <si>
    <t>DAVIDE</t>
  </si>
  <si>
    <t>BRAISE COUPIER</t>
  </si>
  <si>
    <t>CHINE'</t>
  </si>
  <si>
    <t>CALIFA</t>
  </si>
  <si>
    <t>ASDESAS DU CHAPELAN</t>
  </si>
  <si>
    <t>PORCELLOTTI</t>
  </si>
  <si>
    <t>ANNA</t>
  </si>
  <si>
    <t>FAYA</t>
  </si>
  <si>
    <t>BERNARDI</t>
  </si>
  <si>
    <t>VIOLA</t>
  </si>
  <si>
    <t>DAYAN DE RAVEL</t>
  </si>
  <si>
    <t>IL CENTURIONE ASD</t>
  </si>
  <si>
    <t>FAZIO</t>
  </si>
  <si>
    <t>HASLEMERE JOEY</t>
  </si>
  <si>
    <t>FALTERI</t>
  </si>
  <si>
    <t>CARLOTTA</t>
  </si>
  <si>
    <t>DORIANE DES BARRIERES</t>
  </si>
  <si>
    <t>GARRONI CARBONARA</t>
  </si>
  <si>
    <t>LUDOVICA</t>
  </si>
  <si>
    <t>CRISTALLO DE LA CENSE</t>
  </si>
  <si>
    <t>MONDELLI</t>
  </si>
  <si>
    <t>DELHI NEW</t>
  </si>
  <si>
    <t>BARDOTTI</t>
  </si>
  <si>
    <t>PRINCIPE DI VILLANOVA</t>
  </si>
  <si>
    <t>BIANCA</t>
  </si>
  <si>
    <t>ACTROS MOUCHE</t>
  </si>
  <si>
    <t>NP</t>
  </si>
  <si>
    <t>TOSINI</t>
  </si>
  <si>
    <t>RACHELE</t>
  </si>
  <si>
    <t>CONTESSA KIRA</t>
  </si>
  <si>
    <t>LANESE</t>
  </si>
  <si>
    <t>NICOLE</t>
  </si>
  <si>
    <t>CAT BALOU Z</t>
  </si>
  <si>
    <t>POLIZZOTTO</t>
  </si>
  <si>
    <t>RED WINSTON</t>
  </si>
  <si>
    <t>OTTONELLO</t>
  </si>
  <si>
    <t>LINDA</t>
  </si>
  <si>
    <t>L'ULTIMO FAN</t>
  </si>
  <si>
    <t>CAVIGLIA</t>
  </si>
  <si>
    <t>PRINCE STONE</t>
  </si>
  <si>
    <t>SCUD. PONTE ROMANO ASD</t>
  </si>
  <si>
    <t>CAVALLERO</t>
  </si>
  <si>
    <t>CAHERNACOLE BLACK JACK</t>
  </si>
  <si>
    <t>SUCCU</t>
  </si>
  <si>
    <t>GRETA</t>
  </si>
  <si>
    <t>LAIKA</t>
  </si>
  <si>
    <t>GIARDINO</t>
  </si>
  <si>
    <t>ISABEL EMMA</t>
  </si>
  <si>
    <t>FOX</t>
  </si>
  <si>
    <t>FERRANDO</t>
  </si>
  <si>
    <t>STEFANIA</t>
  </si>
  <si>
    <t>HELIOS DU ROND PRE</t>
  </si>
  <si>
    <t>MINUTO</t>
  </si>
  <si>
    <t>LaBru</t>
  </si>
  <si>
    <t>VIGNOLO</t>
  </si>
  <si>
    <t>ANGELA</t>
  </si>
  <si>
    <t>FIRST SAINT LEGER</t>
  </si>
  <si>
    <t>GIANNI</t>
  </si>
  <si>
    <t>FEDERICA</t>
  </si>
  <si>
    <t>NINFA DI PRATORONDANINO</t>
  </si>
  <si>
    <t>GIULIA CATERINA</t>
  </si>
  <si>
    <t>GIOTTO MAGIC</t>
  </si>
  <si>
    <t>CECCHINI</t>
  </si>
  <si>
    <t>MARIASOLE</t>
  </si>
  <si>
    <t>GOSSIP GIRL LVN</t>
  </si>
  <si>
    <t>DI MAIO</t>
  </si>
  <si>
    <t>ILENIA</t>
  </si>
  <si>
    <t>ZOE</t>
  </si>
  <si>
    <t>SPANDONARO</t>
  </si>
  <si>
    <t>PIXEL</t>
  </si>
  <si>
    <t>NONE                             16/17 MAGGIO</t>
  </si>
  <si>
    <t>MEOLA</t>
  </si>
  <si>
    <t>DILETTA</t>
  </si>
  <si>
    <t>ULYSSE BONANZA</t>
  </si>
  <si>
    <t>VALLARINO</t>
  </si>
  <si>
    <t>ELISA</t>
  </si>
  <si>
    <t xml:space="preserve">ABBAZIA                               23 24 MAGGIO </t>
  </si>
  <si>
    <t>MAZZEI</t>
  </si>
  <si>
    <t>CARAMELO HTB</t>
  </si>
  <si>
    <t>TECCHIATO</t>
  </si>
  <si>
    <t>GIADA</t>
  </si>
  <si>
    <t>ULTIME DE BARACKA</t>
  </si>
  <si>
    <t>HIT GIRL D'EPONADS</t>
  </si>
  <si>
    <t>PICARIELLO</t>
  </si>
  <si>
    <t>LA ROCCA VAN HET EUSSELSHOF</t>
  </si>
  <si>
    <t>ABBAZIA                             23 /24 MAGGIO</t>
  </si>
  <si>
    <t>NATURAL RIDERS STABLE ASD</t>
  </si>
  <si>
    <t>POZZI</t>
  </si>
  <si>
    <t>OGANNA</t>
  </si>
  <si>
    <t>C.I.LO SPERONE</t>
  </si>
  <si>
    <t>SANGUINETI</t>
  </si>
  <si>
    <t>DIEGO</t>
  </si>
  <si>
    <t>TOMBOLINA</t>
  </si>
  <si>
    <t>GATTI</t>
  </si>
  <si>
    <t>VITTORIA</t>
  </si>
  <si>
    <t>RUBEL</t>
  </si>
  <si>
    <t>DEL BUONO</t>
  </si>
  <si>
    <t>REGINA</t>
  </si>
  <si>
    <t>GRAZIADELLI</t>
  </si>
  <si>
    <t>GIULIA</t>
  </si>
  <si>
    <t>HANNEKE V/D BROUWERSHOEVE</t>
  </si>
  <si>
    <t>ABBAZIA                              24/25 MAGGIO</t>
  </si>
  <si>
    <t xml:space="preserve">ABBAZIA                               23/24 MAGGIO </t>
  </si>
  <si>
    <t>DIGITALI</t>
  </si>
  <si>
    <t>CONREA STAR</t>
  </si>
  <si>
    <t>ABBAZIA                               23/24 MAGGIO</t>
  </si>
  <si>
    <t>TROTTA</t>
  </si>
  <si>
    <t>CATERINA</t>
  </si>
  <si>
    <t>FRIDAEL</t>
  </si>
  <si>
    <t>PACIFICO</t>
  </si>
  <si>
    <t>BELLEVIE DEL CAPANNOLO</t>
  </si>
  <si>
    <t>CAMPONOVO</t>
  </si>
  <si>
    <t>VIRGINIA RITA</t>
  </si>
  <si>
    <t>GHINULA-N</t>
  </si>
  <si>
    <t>GIORGIS ANGELO</t>
  </si>
  <si>
    <t>ABBAZIA                           23/24 MAGGIO</t>
  </si>
  <si>
    <t xml:space="preserve">ABBAZIA                         23 /24 MAGGIO </t>
  </si>
  <si>
    <t>MOTTOLA</t>
  </si>
  <si>
    <t>ADELE</t>
  </si>
  <si>
    <t>IAGO DES MARRONNIERS</t>
  </si>
  <si>
    <t>NINA</t>
  </si>
  <si>
    <t>RONCHI</t>
  </si>
  <si>
    <t>BOLERO VAN'T KONINGSBOS Z</t>
  </si>
  <si>
    <t>AGATA</t>
  </si>
  <si>
    <t>ODESSA</t>
  </si>
  <si>
    <t>VANIGLIA DREAM</t>
  </si>
  <si>
    <t>FIANDRINO</t>
  </si>
  <si>
    <t>I.TERMIE R 53</t>
  </si>
  <si>
    <t>LUPO</t>
  </si>
  <si>
    <t>FUNKY TOWN 10</t>
  </si>
  <si>
    <t>LUCESPINO</t>
  </si>
  <si>
    <t>LORENZO</t>
  </si>
  <si>
    <t>voyou de mons</t>
  </si>
  <si>
    <t>ALICE</t>
  </si>
  <si>
    <t>DIAMS STE HERMELLE</t>
  </si>
  <si>
    <t>RASO</t>
  </si>
  <si>
    <t>JUMINA VAN DE VIJVERSELE</t>
  </si>
  <si>
    <t>MORAMARCO</t>
  </si>
  <si>
    <t>ANASTASIA</t>
  </si>
  <si>
    <t>MILKYWAY DI VIVACE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</si>
</sst>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theme="1"/>
      <name val="Calibri"/>
      <family val="2"/>
      <scheme val="minor"/>
    </font>
    <font>
      <i/>
      <sz val="24"/>
      <color theme="1"/>
      <name val="Calibri"/>
      <family val="2"/>
      <scheme val="minor"/>
    </font>
    <font>
      <i/>
      <sz val="2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1"/>
      <color rgb="FF000000"/>
      <name val="Calibri"/>
      <family val="2"/>
    </font>
    <font>
      <i/>
      <sz val="10"/>
      <color rgb="FF000000"/>
      <name val="Calibri"/>
      <family val="2"/>
    </font>
    <font>
      <i/>
      <strike/>
      <sz val="10"/>
      <color rgb="FF000000"/>
      <name val="Calibri"/>
      <family val="2"/>
    </font>
    <font>
      <strike/>
      <sz val="11"/>
      <color theme="1"/>
      <name val="Calibri"/>
      <family val="2"/>
      <scheme val="minor"/>
    </font>
    <font>
      <b/>
      <i/>
      <strike/>
      <sz val="11"/>
      <color theme="1"/>
      <name val="Calibri"/>
      <family val="2"/>
      <scheme val="minor"/>
    </font>
    <font>
      <i/>
      <sz val="11"/>
      <color rgb="FF000000"/>
      <name val="Calibri"/>
      <family val="2"/>
    </font>
    <font>
      <i/>
      <sz val="9"/>
      <color theme="1"/>
      <name val="Calibri"/>
      <family val="2"/>
      <scheme val="minor"/>
    </font>
    <font>
      <i/>
      <sz val="18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i/>
      <u/>
      <sz val="16"/>
      <color theme="1"/>
      <name val="Calibri"/>
      <family val="2"/>
      <scheme val="minor"/>
    </font>
    <font>
      <i/>
      <sz val="5"/>
      <color theme="1"/>
      <name val="Calibri"/>
      <family val="2"/>
      <scheme val="minor"/>
    </font>
    <font>
      <i/>
      <sz val="6"/>
      <color theme="1"/>
      <name val="Calibri"/>
      <family val="2"/>
      <scheme val="minor"/>
    </font>
    <font>
      <i/>
      <sz val="7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8"/>
      <color theme="1"/>
      <name val="Calibri"/>
      <family val="2"/>
      <scheme val="minor"/>
    </font>
    <font>
      <b/>
      <i/>
      <sz val="22"/>
      <color theme="1"/>
      <name val="Calibri"/>
      <family val="2"/>
      <scheme val="minor"/>
    </font>
    <font>
      <i/>
      <sz val="12"/>
      <color rgb="FFFF0000"/>
      <name val="Calibri"/>
      <family val="2"/>
      <scheme val="minor"/>
    </font>
    <font>
      <i/>
      <sz val="16"/>
      <color rgb="FFFF0000"/>
      <name val="Calibri"/>
      <family val="2"/>
      <scheme val="minor"/>
    </font>
    <font>
      <i/>
      <sz val="18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6" fillId="0" borderId="0" applyBorder="0"/>
  </cellStyleXfs>
  <cellXfs count="484">
    <xf numFmtId="0" fontId="0" fillId="0" borderId="0" xfId="0"/>
    <xf numFmtId="0" fontId="3" fillId="0" borderId="0" xfId="0" applyFont="1"/>
    <xf numFmtId="0" fontId="4" fillId="0" borderId="4" xfId="0" applyFont="1" applyBorder="1"/>
    <xf numFmtId="0" fontId="4" fillId="0" borderId="9" xfId="0" applyFont="1" applyBorder="1"/>
    <xf numFmtId="0" fontId="0" fillId="0" borderId="5" xfId="0" applyBorder="1"/>
    <xf numFmtId="0" fontId="4" fillId="0" borderId="8" xfId="0" applyFont="1" applyBorder="1"/>
    <xf numFmtId="0" fontId="0" fillId="0" borderId="7" xfId="0" applyBorder="1"/>
    <xf numFmtId="0" fontId="5" fillId="0" borderId="5" xfId="0" applyFont="1" applyBorder="1"/>
    <xf numFmtId="0" fontId="5" fillId="0" borderId="6" xfId="0" applyFont="1" applyBorder="1"/>
    <xf numFmtId="0" fontId="0" fillId="0" borderId="10" xfId="0" applyBorder="1"/>
    <xf numFmtId="0" fontId="4" fillId="0" borderId="11" xfId="0" applyFont="1" applyBorder="1"/>
    <xf numFmtId="0" fontId="0" fillId="0" borderId="12" xfId="0" applyBorder="1"/>
    <xf numFmtId="0" fontId="4" fillId="0" borderId="13" xfId="0" applyFont="1" applyBorder="1"/>
    <xf numFmtId="0" fontId="0" fillId="0" borderId="14" xfId="0" applyBorder="1"/>
    <xf numFmtId="0" fontId="3" fillId="0" borderId="17" xfId="0" applyFont="1" applyBorder="1"/>
    <xf numFmtId="0" fontId="0" fillId="0" borderId="18" xfId="0" applyBorder="1"/>
    <xf numFmtId="0" fontId="0" fillId="0" borderId="19" xfId="0" applyBorder="1"/>
    <xf numFmtId="0" fontId="4" fillId="0" borderId="20" xfId="0" applyFont="1" applyBorder="1"/>
    <xf numFmtId="0" fontId="0" fillId="0" borderId="1" xfId="0" applyBorder="1"/>
    <xf numFmtId="0" fontId="0" fillId="0" borderId="2" xfId="0" applyBorder="1"/>
    <xf numFmtId="0" fontId="4" fillId="0" borderId="3" xfId="0" applyFont="1" applyBorder="1"/>
    <xf numFmtId="0" fontId="4" fillId="0" borderId="8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5" fillId="0" borderId="19" xfId="0" applyFont="1" applyBorder="1"/>
    <xf numFmtId="0" fontId="5" fillId="0" borderId="21" xfId="0" applyFont="1" applyBorder="1"/>
    <xf numFmtId="0" fontId="0" fillId="0" borderId="22" xfId="0" applyBorder="1"/>
    <xf numFmtId="0" fontId="0" fillId="0" borderId="24" xfId="0" applyBorder="1"/>
    <xf numFmtId="0" fontId="4" fillId="0" borderId="26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0" fillId="0" borderId="28" xfId="0" applyBorder="1"/>
    <xf numFmtId="0" fontId="4" fillId="0" borderId="29" xfId="0" applyFont="1" applyBorder="1"/>
    <xf numFmtId="0" fontId="4" fillId="0" borderId="30" xfId="0" applyFont="1" applyBorder="1"/>
    <xf numFmtId="0" fontId="4" fillId="0" borderId="16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5" fillId="0" borderId="7" xfId="0" applyFont="1" applyBorder="1"/>
    <xf numFmtId="0" fontId="5" fillId="0" borderId="8" xfId="0" applyFont="1" applyBorder="1"/>
    <xf numFmtId="0" fontId="5" fillId="0" borderId="12" xfId="0" applyFont="1" applyBorder="1"/>
    <xf numFmtId="0" fontId="5" fillId="0" borderId="10" xfId="0" applyFont="1" applyBorder="1"/>
    <xf numFmtId="0" fontId="5" fillId="0" borderId="11" xfId="0" applyFont="1" applyBorder="1"/>
    <xf numFmtId="0" fontId="1" fillId="0" borderId="0" xfId="0" applyFont="1"/>
    <xf numFmtId="0" fontId="2" fillId="0" borderId="0" xfId="0" applyFont="1"/>
    <xf numFmtId="0" fontId="5" fillId="0" borderId="18" xfId="0" applyFont="1" applyBorder="1"/>
    <xf numFmtId="0" fontId="5" fillId="0" borderId="20" xfId="0" applyFont="1" applyBorder="1"/>
    <xf numFmtId="0" fontId="5" fillId="0" borderId="23" xfId="0" applyFont="1" applyBorder="1"/>
    <xf numFmtId="2" fontId="4" fillId="0" borderId="3" xfId="0" applyNumberFormat="1" applyFont="1" applyBorder="1" applyAlignment="1">
      <alignment horizontal="center" vertical="center"/>
    </xf>
    <xf numFmtId="2" fontId="4" fillId="0" borderId="8" xfId="0" applyNumberFormat="1" applyFont="1" applyBorder="1" applyAlignment="1">
      <alignment horizontal="center" vertical="center"/>
    </xf>
    <xf numFmtId="16" fontId="5" fillId="0" borderId="1" xfId="0" applyNumberFormat="1" applyFont="1" applyBorder="1"/>
    <xf numFmtId="16" fontId="5" fillId="0" borderId="2" xfId="0" applyNumberFormat="1" applyFont="1" applyBorder="1"/>
    <xf numFmtId="0" fontId="3" fillId="0" borderId="3" xfId="0" applyFont="1" applyBorder="1"/>
    <xf numFmtId="0" fontId="7" fillId="0" borderId="5" xfId="0" applyFont="1" applyBorder="1"/>
    <xf numFmtId="0" fontId="7" fillId="0" borderId="7" xfId="0" applyFont="1" applyBorder="1"/>
    <xf numFmtId="0" fontId="7" fillId="0" borderId="8" xfId="0" applyFont="1" applyBorder="1"/>
    <xf numFmtId="0" fontId="7" fillId="0" borderId="12" xfId="0" applyFont="1" applyBorder="1"/>
    <xf numFmtId="0" fontId="7" fillId="0" borderId="10" xfId="0" applyFont="1" applyBorder="1"/>
    <xf numFmtId="0" fontId="7" fillId="0" borderId="11" xfId="0" applyFont="1" applyBorder="1"/>
    <xf numFmtId="0" fontId="7" fillId="0" borderId="6" xfId="0" applyFont="1" applyBorder="1"/>
    <xf numFmtId="0" fontId="4" fillId="0" borderId="33" xfId="0" applyFont="1" applyBorder="1"/>
    <xf numFmtId="2" fontId="0" fillId="0" borderId="5" xfId="0" applyNumberFormat="1" applyBorder="1"/>
    <xf numFmtId="2" fontId="0" fillId="0" borderId="10" xfId="0" applyNumberFormat="1" applyBorder="1"/>
    <xf numFmtId="2" fontId="0" fillId="0" borderId="7" xfId="0" applyNumberFormat="1" applyBorder="1"/>
    <xf numFmtId="2" fontId="0" fillId="0" borderId="12" xfId="0" applyNumberFormat="1" applyBorder="1"/>
    <xf numFmtId="2" fontId="0" fillId="0" borderId="1" xfId="0" applyNumberFormat="1" applyBorder="1"/>
    <xf numFmtId="2" fontId="3" fillId="0" borderId="1" xfId="0" applyNumberFormat="1" applyFont="1" applyBorder="1"/>
    <xf numFmtId="2" fontId="3" fillId="0" borderId="2" xfId="0" applyNumberFormat="1" applyFont="1" applyBorder="1"/>
    <xf numFmtId="2" fontId="3" fillId="0" borderId="7" xfId="0" applyNumberFormat="1" applyFont="1" applyBorder="1"/>
    <xf numFmtId="2" fontId="3" fillId="0" borderId="5" xfId="0" applyNumberFormat="1" applyFont="1" applyBorder="1"/>
    <xf numFmtId="2" fontId="4" fillId="0" borderId="8" xfId="0" applyNumberFormat="1" applyFont="1" applyBorder="1"/>
    <xf numFmtId="2" fontId="4" fillId="0" borderId="11" xfId="0" applyNumberFormat="1" applyFont="1" applyBorder="1"/>
    <xf numFmtId="2" fontId="4" fillId="0" borderId="3" xfId="0" applyNumberFormat="1" applyFont="1" applyBorder="1"/>
    <xf numFmtId="2" fontId="0" fillId="0" borderId="18" xfId="0" applyNumberFormat="1" applyBorder="1"/>
    <xf numFmtId="2" fontId="0" fillId="0" borderId="19" xfId="0" applyNumberFormat="1" applyBorder="1"/>
    <xf numFmtId="2" fontId="4" fillId="0" borderId="20" xfId="0" applyNumberFormat="1" applyFont="1" applyBorder="1"/>
    <xf numFmtId="0" fontId="3" fillId="0" borderId="36" xfId="0" applyFont="1" applyBorder="1"/>
    <xf numFmtId="2" fontId="4" fillId="0" borderId="37" xfId="0" applyNumberFormat="1" applyFont="1" applyBorder="1"/>
    <xf numFmtId="2" fontId="4" fillId="0" borderId="38" xfId="0" applyNumberFormat="1" applyFont="1" applyBorder="1"/>
    <xf numFmtId="2" fontId="4" fillId="0" borderId="39" xfId="0" applyNumberFormat="1" applyFont="1" applyBorder="1"/>
    <xf numFmtId="0" fontId="4" fillId="0" borderId="39" xfId="0" applyFont="1" applyBorder="1"/>
    <xf numFmtId="0" fontId="4" fillId="0" borderId="37" xfId="0" applyFont="1" applyBorder="1"/>
    <xf numFmtId="0" fontId="4" fillId="0" borderId="38" xfId="0" applyFont="1" applyBorder="1"/>
    <xf numFmtId="2" fontId="3" fillId="0" borderId="3" xfId="0" applyNumberFormat="1" applyFont="1" applyBorder="1"/>
    <xf numFmtId="2" fontId="3" fillId="0" borderId="8" xfId="0" applyNumberFormat="1" applyFont="1" applyBorder="1"/>
    <xf numFmtId="2" fontId="3" fillId="0" borderId="12" xfId="0" applyNumberFormat="1" applyFont="1" applyBorder="1"/>
    <xf numFmtId="2" fontId="3" fillId="0" borderId="10" xfId="0" applyNumberFormat="1" applyFont="1" applyBorder="1"/>
    <xf numFmtId="2" fontId="3" fillId="0" borderId="11" xfId="0" applyNumberFormat="1" applyFont="1" applyBorder="1"/>
    <xf numFmtId="0" fontId="3" fillId="0" borderId="42" xfId="0" applyFont="1" applyBorder="1"/>
    <xf numFmtId="2" fontId="0" fillId="0" borderId="15" xfId="0" applyNumberFormat="1" applyBorder="1"/>
    <xf numFmtId="2" fontId="0" fillId="0" borderId="16" xfId="0" applyNumberFormat="1" applyBorder="1"/>
    <xf numFmtId="2" fontId="4" fillId="0" borderId="17" xfId="0" applyNumberFormat="1" applyFont="1" applyBorder="1" applyAlignment="1">
      <alignment horizontal="center" vertical="center"/>
    </xf>
    <xf numFmtId="0" fontId="0" fillId="0" borderId="15" xfId="0" applyBorder="1"/>
    <xf numFmtId="0" fontId="0" fillId="0" borderId="16" xfId="0" applyBorder="1"/>
    <xf numFmtId="2" fontId="4" fillId="0" borderId="20" xfId="0" applyNumberFormat="1" applyFont="1" applyBorder="1" applyAlignment="1">
      <alignment horizontal="center" vertical="center"/>
    </xf>
    <xf numFmtId="0" fontId="4" fillId="0" borderId="49" xfId="0" applyFont="1" applyBorder="1"/>
    <xf numFmtId="0" fontId="7" fillId="0" borderId="15" xfId="0" applyFont="1" applyBorder="1"/>
    <xf numFmtId="0" fontId="7" fillId="0" borderId="16" xfId="0" applyFont="1" applyBorder="1"/>
    <xf numFmtId="0" fontId="7" fillId="0" borderId="17" xfId="0" applyFont="1" applyBorder="1"/>
    <xf numFmtId="2" fontId="4" fillId="0" borderId="17" xfId="0" applyNumberFormat="1" applyFont="1" applyBorder="1"/>
    <xf numFmtId="2" fontId="4" fillId="0" borderId="9" xfId="0" applyNumberFormat="1" applyFont="1" applyBorder="1"/>
    <xf numFmtId="0" fontId="2" fillId="0" borderId="0" xfId="0" applyFont="1" applyAlignment="1">
      <alignment horizontal="center"/>
    </xf>
    <xf numFmtId="16" fontId="12" fillId="0" borderId="15" xfId="0" applyNumberFormat="1" applyFont="1" applyBorder="1"/>
    <xf numFmtId="16" fontId="12" fillId="0" borderId="16" xfId="0" applyNumberFormat="1" applyFont="1" applyBorder="1"/>
    <xf numFmtId="2" fontId="3" fillId="0" borderId="7" xfId="0" applyNumberFormat="1" applyFont="1" applyBorder="1" applyAlignment="1">
      <alignment horizontal="center" vertical="center"/>
    </xf>
    <xf numFmtId="2" fontId="3" fillId="0" borderId="5" xfId="0" applyNumberFormat="1" applyFont="1" applyBorder="1" applyAlignment="1">
      <alignment horizontal="center" vertical="center"/>
    </xf>
    <xf numFmtId="0" fontId="4" fillId="0" borderId="6" xfId="0" applyFont="1" applyBorder="1"/>
    <xf numFmtId="2" fontId="4" fillId="0" borderId="4" xfId="0" applyNumberFormat="1" applyFont="1" applyBorder="1"/>
    <xf numFmtId="2" fontId="4" fillId="0" borderId="13" xfId="0" applyNumberFormat="1" applyFont="1" applyBorder="1"/>
    <xf numFmtId="2" fontId="4" fillId="0" borderId="29" xfId="0" applyNumberFormat="1" applyFont="1" applyBorder="1"/>
    <xf numFmtId="2" fontId="4" fillId="0" borderId="49" xfId="0" applyNumberFormat="1" applyFont="1" applyBorder="1"/>
    <xf numFmtId="2" fontId="4" fillId="0" borderId="30" xfId="0" applyNumberFormat="1" applyFont="1" applyBorder="1"/>
    <xf numFmtId="0" fontId="4" fillId="0" borderId="41" xfId="0" applyFont="1" applyBorder="1"/>
    <xf numFmtId="0" fontId="4" fillId="0" borderId="42" xfId="0" applyFont="1" applyBorder="1"/>
    <xf numFmtId="2" fontId="3" fillId="0" borderId="2" xfId="0" applyNumberFormat="1" applyFont="1" applyBorder="1" applyAlignment="1">
      <alignment horizontal="center" vertical="center"/>
    </xf>
    <xf numFmtId="2" fontId="3" fillId="0" borderId="19" xfId="0" applyNumberFormat="1" applyFont="1" applyBorder="1" applyAlignment="1">
      <alignment horizontal="center" vertical="center"/>
    </xf>
    <xf numFmtId="2" fontId="3" fillId="0" borderId="16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2" fontId="3" fillId="0" borderId="18" xfId="0" applyNumberFormat="1" applyFont="1" applyBorder="1" applyAlignment="1">
      <alignment horizontal="center" vertical="center"/>
    </xf>
    <xf numFmtId="0" fontId="4" fillId="0" borderId="54" xfId="0" applyFont="1" applyBorder="1"/>
    <xf numFmtId="0" fontId="4" fillId="0" borderId="53" xfId="0" applyFont="1" applyBorder="1"/>
    <xf numFmtId="2" fontId="0" fillId="0" borderId="2" xfId="0" applyNumberFormat="1" applyBorder="1"/>
    <xf numFmtId="0" fontId="4" fillId="0" borderId="23" xfId="0" applyFont="1" applyBorder="1"/>
    <xf numFmtId="0" fontId="4" fillId="0" borderId="46" xfId="0" applyFont="1" applyBorder="1" applyAlignment="1">
      <alignment horizontal="center" vertical="center"/>
    </xf>
    <xf numFmtId="2" fontId="4" fillId="0" borderId="46" xfId="0" applyNumberFormat="1" applyFont="1" applyBorder="1" applyAlignment="1">
      <alignment horizontal="center" vertical="center"/>
    </xf>
    <xf numFmtId="2" fontId="3" fillId="0" borderId="15" xfId="0" applyNumberFormat="1" applyFont="1" applyBorder="1"/>
    <xf numFmtId="2" fontId="3" fillId="0" borderId="16" xfId="0" applyNumberFormat="1" applyFont="1" applyBorder="1"/>
    <xf numFmtId="2" fontId="3" fillId="0" borderId="17" xfId="0" applyNumberFormat="1" applyFont="1" applyBorder="1"/>
    <xf numFmtId="2" fontId="4" fillId="0" borderId="42" xfId="0" applyNumberFormat="1" applyFont="1" applyBorder="1"/>
    <xf numFmtId="16" fontId="16" fillId="0" borderId="15" xfId="0" applyNumberFormat="1" applyFont="1" applyBorder="1"/>
    <xf numFmtId="16" fontId="16" fillId="0" borderId="16" xfId="0" applyNumberFormat="1" applyFont="1" applyBorder="1"/>
    <xf numFmtId="16" fontId="16" fillId="0" borderId="34" xfId="0" applyNumberFormat="1" applyFont="1" applyBorder="1"/>
    <xf numFmtId="16" fontId="17" fillId="0" borderId="15" xfId="0" applyNumberFormat="1" applyFont="1" applyBorder="1"/>
    <xf numFmtId="16" fontId="17" fillId="0" borderId="16" xfId="0" applyNumberFormat="1" applyFont="1" applyBorder="1"/>
    <xf numFmtId="16" fontId="17" fillId="0" borderId="36" xfId="0" applyNumberFormat="1" applyFont="1" applyBorder="1"/>
    <xf numFmtId="2" fontId="4" fillId="0" borderId="5" xfId="0" applyNumberFormat="1" applyFont="1" applyBorder="1"/>
    <xf numFmtId="2" fontId="0" fillId="0" borderId="22" xfId="0" applyNumberFormat="1" applyBorder="1"/>
    <xf numFmtId="2" fontId="4" fillId="0" borderId="53" xfId="0" applyNumberFormat="1" applyFont="1" applyBorder="1"/>
    <xf numFmtId="2" fontId="3" fillId="0" borderId="15" xfId="0" applyNumberFormat="1" applyFont="1" applyBorder="1" applyAlignment="1">
      <alignment horizontal="center" vertical="center"/>
    </xf>
    <xf numFmtId="16" fontId="18" fillId="0" borderId="15" xfId="0" applyNumberFormat="1" applyFont="1" applyBorder="1" applyAlignment="1">
      <alignment horizontal="center" vertical="center"/>
    </xf>
    <xf numFmtId="16" fontId="18" fillId="0" borderId="16" xfId="0" applyNumberFormat="1" applyFont="1" applyBorder="1" applyAlignment="1">
      <alignment horizontal="center" vertical="center"/>
    </xf>
    <xf numFmtId="16" fontId="18" fillId="0" borderId="15" xfId="0" applyNumberFormat="1" applyFont="1" applyBorder="1" applyAlignment="1">
      <alignment horizontal="center"/>
    </xf>
    <xf numFmtId="16" fontId="18" fillId="0" borderId="16" xfId="0" applyNumberFormat="1" applyFont="1" applyBorder="1" applyAlignment="1">
      <alignment horizontal="center"/>
    </xf>
    <xf numFmtId="2" fontId="4" fillId="0" borderId="41" xfId="0" applyNumberFormat="1" applyFont="1" applyBorder="1"/>
    <xf numFmtId="2" fontId="4" fillId="0" borderId="4" xfId="0" applyNumberFormat="1" applyFont="1" applyBorder="1" applyAlignment="1">
      <alignment horizontal="center" vertical="center"/>
    </xf>
    <xf numFmtId="2" fontId="4" fillId="0" borderId="54" xfId="0" applyNumberFormat="1" applyFont="1" applyBorder="1" applyAlignment="1">
      <alignment horizontal="center" vertical="center"/>
    </xf>
    <xf numFmtId="2" fontId="3" fillId="0" borderId="54" xfId="0" applyNumberFormat="1" applyFont="1" applyBorder="1" applyAlignment="1">
      <alignment horizontal="center" vertical="center"/>
    </xf>
    <xf numFmtId="0" fontId="4" fillId="0" borderId="51" xfId="0" applyFont="1" applyBorder="1"/>
    <xf numFmtId="0" fontId="4" fillId="0" borderId="52" xfId="0" applyFont="1" applyBorder="1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4" fillId="0" borderId="25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/>
    </xf>
    <xf numFmtId="0" fontId="7" fillId="0" borderId="7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2" fontId="6" fillId="0" borderId="50" xfId="1" applyNumberFormat="1" applyBorder="1" applyAlignment="1">
      <alignment horizontal="center" vertical="center"/>
    </xf>
    <xf numFmtId="2" fontId="6" fillId="0" borderId="48" xfId="1" applyNumberFormat="1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2" fontId="6" fillId="0" borderId="14" xfId="1" applyNumberFormat="1" applyBorder="1" applyAlignment="1">
      <alignment horizontal="center" vertical="center"/>
    </xf>
    <xf numFmtId="2" fontId="6" fillId="0" borderId="5" xfId="1" applyNumberForma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4" fillId="0" borderId="54" xfId="0" applyFont="1" applyBorder="1" applyAlignment="1">
      <alignment horizontal="center" vertical="center"/>
    </xf>
    <xf numFmtId="0" fontId="4" fillId="0" borderId="5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7" fillId="0" borderId="8" xfId="1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16" fontId="17" fillId="0" borderId="59" xfId="0" applyNumberFormat="1" applyFont="1" applyBorder="1"/>
    <xf numFmtId="16" fontId="17" fillId="0" borderId="60" xfId="0" applyNumberFormat="1" applyFont="1" applyBorder="1"/>
    <xf numFmtId="0" fontId="4" fillId="0" borderId="32" xfId="0" applyFont="1" applyBorder="1"/>
    <xf numFmtId="0" fontId="18" fillId="0" borderId="31" xfId="0" applyFont="1" applyBorder="1" applyAlignment="1">
      <alignment horizontal="center" vertical="center"/>
    </xf>
    <xf numFmtId="0" fontId="4" fillId="0" borderId="40" xfId="0" applyFont="1" applyBorder="1"/>
    <xf numFmtId="0" fontId="23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16" fontId="17" fillId="0" borderId="12" xfId="0" applyNumberFormat="1" applyFont="1" applyBorder="1"/>
    <xf numFmtId="16" fontId="17" fillId="0" borderId="10" xfId="0" applyNumberFormat="1" applyFont="1" applyBorder="1"/>
    <xf numFmtId="0" fontId="3" fillId="0" borderId="53" xfId="0" applyFont="1" applyBorder="1"/>
    <xf numFmtId="16" fontId="3" fillId="0" borderId="42" xfId="0" applyNumberFormat="1" applyFont="1" applyBorder="1"/>
    <xf numFmtId="0" fontId="20" fillId="0" borderId="5" xfId="0" applyFont="1" applyBorder="1"/>
    <xf numFmtId="2" fontId="21" fillId="0" borderId="5" xfId="0" applyNumberFormat="1" applyFont="1" applyBorder="1" applyAlignment="1">
      <alignment horizontal="center" vertical="center"/>
    </xf>
    <xf numFmtId="2" fontId="21" fillId="0" borderId="3" xfId="0" applyNumberFormat="1" applyFont="1" applyBorder="1" applyAlignment="1">
      <alignment horizontal="center" vertical="center"/>
    </xf>
    <xf numFmtId="2" fontId="4" fillId="0" borderId="5" xfId="0" applyNumberFormat="1" applyFont="1" applyBorder="1" applyAlignment="1">
      <alignment horizontal="center" vertical="center"/>
    </xf>
    <xf numFmtId="2" fontId="0" fillId="0" borderId="7" xfId="0" applyNumberFormat="1" applyBorder="1" applyAlignment="1">
      <alignment horizontal="center" vertical="center"/>
    </xf>
    <xf numFmtId="2" fontId="0" fillId="0" borderId="5" xfId="0" applyNumberForma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/>
    </xf>
    <xf numFmtId="2" fontId="4" fillId="0" borderId="7" xfId="0" applyNumberFormat="1" applyFont="1" applyBorder="1" applyAlignment="1">
      <alignment horizontal="center" vertical="center"/>
    </xf>
    <xf numFmtId="2" fontId="0" fillId="0" borderId="14" xfId="0" applyNumberFormat="1" applyBorder="1" applyAlignment="1">
      <alignment horizontal="center" vertical="center"/>
    </xf>
    <xf numFmtId="2" fontId="3" fillId="0" borderId="49" xfId="0" applyNumberFormat="1" applyFont="1" applyBorder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2" fontId="4" fillId="0" borderId="14" xfId="0" applyNumberFormat="1" applyFont="1" applyBorder="1" applyAlignment="1">
      <alignment horizontal="center" vertical="center"/>
    </xf>
    <xf numFmtId="0" fontId="20" fillId="0" borderId="0" xfId="0" applyFont="1"/>
    <xf numFmtId="2" fontId="4" fillId="0" borderId="37" xfId="0" applyNumberFormat="1" applyFont="1" applyBorder="1" applyAlignment="1">
      <alignment horizontal="center" vertical="center"/>
    </xf>
    <xf numFmtId="2" fontId="0" fillId="0" borderId="15" xfId="0" applyNumberFormat="1" applyBorder="1" applyAlignment="1">
      <alignment horizontal="center" vertical="center"/>
    </xf>
    <xf numFmtId="2" fontId="0" fillId="0" borderId="16" xfId="0" applyNumberFormat="1" applyBorder="1" applyAlignment="1">
      <alignment horizontal="center" vertical="center"/>
    </xf>
    <xf numFmtId="2" fontId="4" fillId="0" borderId="39" xfId="0" applyNumberFormat="1" applyFont="1" applyBorder="1" applyAlignment="1">
      <alignment horizontal="center" vertical="center"/>
    </xf>
    <xf numFmtId="16" fontId="17" fillId="0" borderId="25" xfId="0" applyNumberFormat="1" applyFont="1" applyBorder="1"/>
    <xf numFmtId="16" fontId="17" fillId="0" borderId="26" xfId="0" applyNumberFormat="1" applyFont="1" applyBorder="1"/>
    <xf numFmtId="0" fontId="3" fillId="0" borderId="27" xfId="0" applyFont="1" applyBorder="1"/>
    <xf numFmtId="2" fontId="4" fillId="0" borderId="41" xfId="0" applyNumberFormat="1" applyFont="1" applyBorder="1" applyAlignment="1">
      <alignment horizontal="center" vertical="center"/>
    </xf>
    <xf numFmtId="2" fontId="3" fillId="0" borderId="14" xfId="0" applyNumberFormat="1" applyFont="1" applyBorder="1" applyAlignment="1">
      <alignment horizontal="center" vertical="center"/>
    </xf>
    <xf numFmtId="2" fontId="14" fillId="0" borderId="7" xfId="0" applyNumberFormat="1" applyFont="1" applyBorder="1" applyAlignment="1">
      <alignment horizontal="center" vertical="center"/>
    </xf>
    <xf numFmtId="2" fontId="14" fillId="0" borderId="5" xfId="0" applyNumberFormat="1" applyFont="1" applyBorder="1" applyAlignment="1">
      <alignment horizontal="center" vertical="center"/>
    </xf>
    <xf numFmtId="2" fontId="5" fillId="0" borderId="7" xfId="0" applyNumberFormat="1" applyFont="1" applyBorder="1" applyAlignment="1">
      <alignment horizontal="center" vertical="center"/>
    </xf>
    <xf numFmtId="2" fontId="5" fillId="0" borderId="5" xfId="0" applyNumberFormat="1" applyFont="1" applyBorder="1" applyAlignment="1">
      <alignment horizontal="center" vertical="center"/>
    </xf>
    <xf numFmtId="2" fontId="4" fillId="0" borderId="14" xfId="0" applyNumberFormat="1" applyFont="1" applyBorder="1"/>
    <xf numFmtId="0" fontId="5" fillId="0" borderId="19" xfId="0" applyFont="1" applyBorder="1" applyAlignment="1">
      <alignment vertical="center" wrapText="1"/>
    </xf>
    <xf numFmtId="0" fontId="5" fillId="0" borderId="19" xfId="0" applyFont="1" applyBorder="1" applyAlignment="1">
      <alignment vertical="center"/>
    </xf>
    <xf numFmtId="0" fontId="4" fillId="0" borderId="19" xfId="0" applyFont="1" applyBorder="1"/>
    <xf numFmtId="0" fontId="5" fillId="0" borderId="5" xfId="0" applyFont="1" applyBorder="1" applyAlignment="1">
      <alignment vertical="center" wrapText="1"/>
    </xf>
    <xf numFmtId="0" fontId="5" fillId="0" borderId="5" xfId="0" applyFont="1" applyBorder="1" applyAlignment="1">
      <alignment vertical="center"/>
    </xf>
    <xf numFmtId="0" fontId="4" fillId="0" borderId="5" xfId="0" applyFont="1" applyBorder="1"/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4" fillId="0" borderId="25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16" fontId="18" fillId="0" borderId="25" xfId="0" applyNumberFormat="1" applyFont="1" applyBorder="1"/>
    <xf numFmtId="16" fontId="18" fillId="0" borderId="26" xfId="0" applyNumberFormat="1" applyFont="1" applyBorder="1"/>
    <xf numFmtId="16" fontId="18" fillId="0" borderId="15" xfId="0" applyNumberFormat="1" applyFont="1" applyBorder="1"/>
    <xf numFmtId="16" fontId="18" fillId="0" borderId="16" xfId="0" applyNumberFormat="1" applyFont="1" applyBorder="1"/>
    <xf numFmtId="2" fontId="4" fillId="0" borderId="32" xfId="0" applyNumberFormat="1" applyFont="1" applyBorder="1"/>
    <xf numFmtId="2" fontId="4" fillId="0" borderId="54" xfId="0" applyNumberFormat="1" applyFont="1" applyBorder="1"/>
    <xf numFmtId="2" fontId="0" fillId="0" borderId="28" xfId="0" applyNumberFormat="1" applyBorder="1"/>
    <xf numFmtId="2" fontId="4" fillId="0" borderId="21" xfId="0" applyNumberFormat="1" applyFont="1" applyBorder="1"/>
    <xf numFmtId="2" fontId="4" fillId="0" borderId="6" xfId="0" applyNumberFormat="1" applyFont="1" applyBorder="1"/>
    <xf numFmtId="2" fontId="4" fillId="0" borderId="7" xfId="0" applyNumberFormat="1" applyFont="1" applyBorder="1"/>
    <xf numFmtId="2" fontId="0" fillId="0" borderId="14" xfId="0" applyNumberFormat="1" applyBorder="1"/>
    <xf numFmtId="0" fontId="3" fillId="0" borderId="0" xfId="0" applyFont="1" applyAlignment="1">
      <alignment horizontal="center" vertical="center" wrapText="1"/>
    </xf>
    <xf numFmtId="16" fontId="17" fillId="0" borderId="43" xfId="0" applyNumberFormat="1" applyFont="1" applyBorder="1"/>
    <xf numFmtId="0" fontId="3" fillId="0" borderId="45" xfId="0" applyFont="1" applyBorder="1"/>
    <xf numFmtId="2" fontId="3" fillId="0" borderId="54" xfId="0" applyNumberFormat="1" applyFont="1" applyBorder="1"/>
    <xf numFmtId="0" fontId="0" fillId="0" borderId="54" xfId="0" applyBorder="1"/>
    <xf numFmtId="2" fontId="3" fillId="0" borderId="49" xfId="0" applyNumberFormat="1" applyFont="1" applyBorder="1"/>
    <xf numFmtId="0" fontId="18" fillId="0" borderId="17" xfId="0" applyFont="1" applyBorder="1" applyAlignment="1">
      <alignment horizontal="center" vertical="center"/>
    </xf>
    <xf numFmtId="2" fontId="0" fillId="0" borderId="5" xfId="0" applyNumberFormat="1" applyBorder="1" applyAlignment="1">
      <alignment horizontal="center"/>
    </xf>
    <xf numFmtId="0" fontId="0" fillId="0" borderId="30" xfId="0" applyBorder="1"/>
    <xf numFmtId="2" fontId="0" fillId="0" borderId="28" xfId="0" applyNumberFormat="1" applyBorder="1" applyAlignment="1">
      <alignment horizontal="center"/>
    </xf>
    <xf numFmtId="2" fontId="0" fillId="0" borderId="19" xfId="0" applyNumberFormat="1" applyBorder="1" applyAlignment="1">
      <alignment horizontal="center"/>
    </xf>
    <xf numFmtId="2" fontId="0" fillId="0" borderId="14" xfId="0" applyNumberFormat="1" applyBorder="1" applyAlignment="1">
      <alignment horizontal="center"/>
    </xf>
    <xf numFmtId="2" fontId="0" fillId="0" borderId="0" xfId="0" applyNumberFormat="1"/>
    <xf numFmtId="0" fontId="0" fillId="0" borderId="9" xfId="0" applyBorder="1"/>
    <xf numFmtId="0" fontId="0" fillId="0" borderId="49" xfId="0" applyBorder="1"/>
    <xf numFmtId="0" fontId="18" fillId="0" borderId="42" xfId="0" applyFont="1" applyBorder="1" applyAlignment="1">
      <alignment horizontal="center" vertical="center"/>
    </xf>
    <xf numFmtId="2" fontId="4" fillId="0" borderId="51" xfId="0" applyNumberFormat="1" applyFont="1" applyBorder="1"/>
    <xf numFmtId="16" fontId="18" fillId="0" borderId="25" xfId="0" applyNumberFormat="1" applyFont="1" applyBorder="1" applyAlignment="1">
      <alignment horizontal="center" vertical="center"/>
    </xf>
    <xf numFmtId="16" fontId="18" fillId="0" borderId="26" xfId="0" applyNumberFormat="1" applyFont="1" applyBorder="1" applyAlignment="1">
      <alignment horizontal="center" vertical="center"/>
    </xf>
    <xf numFmtId="0" fontId="18" fillId="0" borderId="27" xfId="0" applyFont="1" applyBorder="1" applyAlignment="1">
      <alignment horizontal="center" vertical="center"/>
    </xf>
    <xf numFmtId="0" fontId="18" fillId="0" borderId="45" xfId="0" applyFont="1" applyBorder="1" applyAlignment="1">
      <alignment horizontal="center" vertical="center"/>
    </xf>
    <xf numFmtId="2" fontId="20" fillId="0" borderId="5" xfId="0" applyNumberFormat="1" applyFont="1" applyBorder="1"/>
    <xf numFmtId="2" fontId="20" fillId="0" borderId="7" xfId="0" applyNumberFormat="1" applyFont="1" applyBorder="1"/>
    <xf numFmtId="2" fontId="21" fillId="0" borderId="8" xfId="0" applyNumberFormat="1" applyFont="1" applyBorder="1"/>
    <xf numFmtId="2" fontId="22" fillId="0" borderId="5" xfId="0" applyNumberFormat="1" applyFont="1" applyBorder="1"/>
    <xf numFmtId="2" fontId="22" fillId="0" borderId="8" xfId="0" applyNumberFormat="1" applyFont="1" applyBorder="1"/>
    <xf numFmtId="2" fontId="21" fillId="0" borderId="49" xfId="0" applyNumberFormat="1" applyFont="1" applyBorder="1"/>
    <xf numFmtId="2" fontId="3" fillId="0" borderId="14" xfId="0" applyNumberFormat="1" applyFont="1" applyBorder="1"/>
    <xf numFmtId="16" fontId="18" fillId="0" borderId="25" xfId="0" applyNumberFormat="1" applyFont="1" applyBorder="1" applyAlignment="1">
      <alignment vertical="center"/>
    </xf>
    <xf numFmtId="16" fontId="18" fillId="0" borderId="26" xfId="0" applyNumberFormat="1" applyFont="1" applyBorder="1" applyAlignment="1">
      <alignment vertical="center"/>
    </xf>
    <xf numFmtId="0" fontId="18" fillId="0" borderId="27" xfId="0" applyFont="1" applyBorder="1" applyAlignment="1">
      <alignment vertical="center"/>
    </xf>
    <xf numFmtId="0" fontId="4" fillId="0" borderId="7" xfId="0" applyFont="1" applyBorder="1"/>
    <xf numFmtId="2" fontId="7" fillId="0" borderId="5" xfId="0" applyNumberFormat="1" applyFont="1" applyBorder="1"/>
    <xf numFmtId="0" fontId="3" fillId="0" borderId="7" xfId="0" applyFont="1" applyBorder="1"/>
    <xf numFmtId="0" fontId="3" fillId="0" borderId="5" xfId="0" applyFont="1" applyBorder="1"/>
    <xf numFmtId="0" fontId="7" fillId="0" borderId="7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2" fontId="7" fillId="0" borderId="14" xfId="0" applyNumberFormat="1" applyFont="1" applyBorder="1"/>
    <xf numFmtId="0" fontId="5" fillId="0" borderId="7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4" fillId="0" borderId="12" xfId="0" applyFont="1" applyBorder="1"/>
    <xf numFmtId="0" fontId="4" fillId="0" borderId="10" xfId="0" applyFont="1" applyBorder="1"/>
    <xf numFmtId="16" fontId="17" fillId="0" borderId="27" xfId="0" applyNumberFormat="1" applyFont="1" applyBorder="1"/>
    <xf numFmtId="2" fontId="7" fillId="0" borderId="12" xfId="0" applyNumberFormat="1" applyFont="1" applyBorder="1"/>
    <xf numFmtId="2" fontId="7" fillId="0" borderId="10" xfId="0" applyNumberFormat="1" applyFont="1" applyBorder="1"/>
    <xf numFmtId="0" fontId="0" fillId="0" borderId="0" xfId="0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16" fontId="18" fillId="0" borderId="34" xfId="0" applyNumberFormat="1" applyFont="1" applyBorder="1" applyAlignment="1">
      <alignment horizontal="center" vertical="center"/>
    </xf>
    <xf numFmtId="0" fontId="18" fillId="0" borderId="36" xfId="0" applyFont="1" applyBorder="1" applyAlignment="1">
      <alignment horizontal="center" vertical="center"/>
    </xf>
    <xf numFmtId="2" fontId="19" fillId="0" borderId="1" xfId="0" applyNumberFormat="1" applyFont="1" applyBorder="1" applyAlignment="1">
      <alignment horizontal="center" vertical="center"/>
    </xf>
    <xf numFmtId="2" fontId="19" fillId="0" borderId="2" xfId="0" applyNumberFormat="1" applyFont="1" applyBorder="1" applyAlignment="1">
      <alignment horizontal="center" vertical="center"/>
    </xf>
    <xf numFmtId="2" fontId="19" fillId="0" borderId="18" xfId="0" applyNumberFormat="1" applyFont="1" applyBorder="1" applyAlignment="1">
      <alignment horizontal="center" vertical="center"/>
    </xf>
    <xf numFmtId="2" fontId="19" fillId="0" borderId="19" xfId="0" applyNumberFormat="1" applyFont="1" applyBorder="1" applyAlignment="1">
      <alignment horizontal="center" vertical="center"/>
    </xf>
    <xf numFmtId="2" fontId="7" fillId="0" borderId="5" xfId="0" applyNumberFormat="1" applyFont="1" applyBorder="1" applyAlignment="1">
      <alignment horizontal="center" vertical="center"/>
    </xf>
    <xf numFmtId="2" fontId="19" fillId="0" borderId="7" xfId="0" applyNumberFormat="1" applyFont="1" applyBorder="1" applyAlignment="1">
      <alignment horizontal="center" vertical="center"/>
    </xf>
    <xf numFmtId="2" fontId="19" fillId="0" borderId="5" xfId="0" applyNumberFormat="1" applyFont="1" applyBorder="1" applyAlignment="1">
      <alignment horizontal="center" vertical="center"/>
    </xf>
    <xf numFmtId="0" fontId="19" fillId="0" borderId="0" xfId="0" applyFont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4" fillId="0" borderId="33" xfId="0" applyFont="1" applyBorder="1" applyAlignment="1">
      <alignment vertical="center"/>
    </xf>
    <xf numFmtId="16" fontId="18" fillId="0" borderId="1" xfId="0" applyNumberFormat="1" applyFont="1" applyBorder="1" applyAlignment="1">
      <alignment horizontal="center" vertical="center"/>
    </xf>
    <xf numFmtId="16" fontId="18" fillId="0" borderId="2" xfId="0" applyNumberFormat="1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8" fillId="0" borderId="43" xfId="0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11" fillId="0" borderId="5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5" xfId="0" applyBorder="1" applyAlignment="1">
      <alignment vertical="center"/>
    </xf>
    <xf numFmtId="0" fontId="4" fillId="0" borderId="49" xfId="0" applyFont="1" applyBorder="1" applyAlignment="1">
      <alignment vertical="center"/>
    </xf>
    <xf numFmtId="0" fontId="11" fillId="0" borderId="5" xfId="0" quotePrefix="1" applyFont="1" applyBorder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3" fillId="0" borderId="0" xfId="0" applyFont="1"/>
    <xf numFmtId="16" fontId="18" fillId="0" borderId="55" xfId="0" applyNumberFormat="1" applyFont="1" applyBorder="1" applyAlignment="1">
      <alignment horizontal="center" vertical="center"/>
    </xf>
    <xf numFmtId="0" fontId="18" fillId="0" borderId="55" xfId="0" applyFont="1" applyBorder="1" applyAlignment="1">
      <alignment horizontal="center" vertical="center"/>
    </xf>
    <xf numFmtId="2" fontId="4" fillId="0" borderId="35" xfId="0" applyNumberFormat="1" applyFont="1" applyBorder="1"/>
    <xf numFmtId="0" fontId="7" fillId="0" borderId="18" xfId="0" applyFont="1" applyBorder="1"/>
    <xf numFmtId="0" fontId="7" fillId="0" borderId="19" xfId="0" applyFont="1" applyBorder="1"/>
    <xf numFmtId="0" fontId="7" fillId="0" borderId="20" xfId="0" applyFont="1" applyBorder="1"/>
    <xf numFmtId="0" fontId="11" fillId="0" borderId="19" xfId="0" applyFont="1" applyBorder="1"/>
    <xf numFmtId="0" fontId="11" fillId="0" borderId="5" xfId="0" applyFont="1" applyBorder="1"/>
    <xf numFmtId="0" fontId="8" fillId="0" borderId="7" xfId="0" applyFont="1" applyBorder="1"/>
    <xf numFmtId="0" fontId="8" fillId="0" borderId="5" xfId="0" applyFont="1" applyBorder="1"/>
    <xf numFmtId="0" fontId="8" fillId="0" borderId="8" xfId="0" applyFont="1" applyBorder="1"/>
    <xf numFmtId="0" fontId="10" fillId="0" borderId="8" xfId="0" applyFont="1" applyBorder="1"/>
    <xf numFmtId="0" fontId="9" fillId="0" borderId="7" xfId="0" applyFont="1" applyBorder="1"/>
    <xf numFmtId="0" fontId="9" fillId="0" borderId="5" xfId="0" applyFont="1" applyBorder="1"/>
    <xf numFmtId="0" fontId="10" fillId="0" borderId="37" xfId="0" applyFont="1" applyBorder="1"/>
    <xf numFmtId="0" fontId="10" fillId="0" borderId="49" xfId="0" applyFont="1" applyBorder="1"/>
    <xf numFmtId="0" fontId="0" fillId="0" borderId="0" xfId="0" applyAlignment="1">
      <alignment horizontal="left" vertical="center"/>
    </xf>
    <xf numFmtId="0" fontId="18" fillId="0" borderId="27" xfId="0" applyFont="1" applyBorder="1" applyAlignment="1">
      <alignment horizontal="center"/>
    </xf>
    <xf numFmtId="0" fontId="18" fillId="0" borderId="45" xfId="0" applyFont="1" applyBorder="1" applyAlignment="1">
      <alignment horizontal="center"/>
    </xf>
    <xf numFmtId="2" fontId="4" fillId="0" borderId="8" xfId="0" applyNumberFormat="1" applyFont="1" applyBorder="1" applyAlignment="1">
      <alignment horizontal="center"/>
    </xf>
    <xf numFmtId="2" fontId="3" fillId="0" borderId="8" xfId="0" applyNumberFormat="1" applyFont="1" applyBorder="1" applyAlignment="1">
      <alignment horizontal="center"/>
    </xf>
    <xf numFmtId="2" fontId="4" fillId="0" borderId="49" xfId="0" applyNumberFormat="1" applyFont="1" applyBorder="1" applyAlignment="1">
      <alignment horizontal="center"/>
    </xf>
    <xf numFmtId="2" fontId="4" fillId="0" borderId="6" xfId="0" applyNumberFormat="1" applyFont="1" applyBorder="1" applyAlignment="1">
      <alignment horizontal="center"/>
    </xf>
    <xf numFmtId="16" fontId="5" fillId="0" borderId="25" xfId="0" applyNumberFormat="1" applyFont="1" applyBorder="1"/>
    <xf numFmtId="16" fontId="5" fillId="0" borderId="26" xfId="0" applyNumberFormat="1" applyFont="1" applyBorder="1"/>
    <xf numFmtId="0" fontId="4" fillId="0" borderId="61" xfId="0" applyFont="1" applyBorder="1"/>
    <xf numFmtId="0" fontId="3" fillId="0" borderId="14" xfId="0" applyFont="1" applyBorder="1"/>
    <xf numFmtId="0" fontId="0" fillId="0" borderId="6" xfId="0" applyBorder="1"/>
    <xf numFmtId="0" fontId="4" fillId="0" borderId="33" xfId="0" applyFont="1" applyBorder="1" applyAlignment="1">
      <alignment horizontal="center" vertical="center"/>
    </xf>
    <xf numFmtId="0" fontId="4" fillId="0" borderId="45" xfId="0" applyFont="1" applyBorder="1"/>
    <xf numFmtId="2" fontId="4" fillId="0" borderId="1" xfId="0" applyNumberFormat="1" applyFont="1" applyBorder="1"/>
    <xf numFmtId="2" fontId="4" fillId="0" borderId="2" xfId="0" applyNumberFormat="1" applyFont="1" applyBorder="1"/>
    <xf numFmtId="2" fontId="4" fillId="0" borderId="8" xfId="0" applyNumberFormat="1" applyFont="1" applyBorder="1" applyAlignment="1">
      <alignment vertical="center"/>
    </xf>
    <xf numFmtId="0" fontId="0" fillId="0" borderId="48" xfId="0" applyBorder="1"/>
    <xf numFmtId="2" fontId="11" fillId="0" borderId="5" xfId="0" applyNumberFormat="1" applyFont="1" applyBorder="1" applyAlignment="1">
      <alignment vertical="center"/>
    </xf>
    <xf numFmtId="2" fontId="4" fillId="0" borderId="9" xfId="0" applyNumberFormat="1" applyFont="1" applyBorder="1" applyAlignment="1">
      <alignment vertical="center"/>
    </xf>
    <xf numFmtId="2" fontId="4" fillId="0" borderId="32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5" fillId="0" borderId="14" xfId="0" applyFont="1" applyBorder="1"/>
    <xf numFmtId="0" fontId="0" fillId="0" borderId="8" xfId="0" applyBorder="1"/>
    <xf numFmtId="2" fontId="3" fillId="0" borderId="6" xfId="0" applyNumberFormat="1" applyFont="1" applyBorder="1"/>
    <xf numFmtId="2" fontId="3" fillId="0" borderId="0" xfId="0" applyNumberFormat="1" applyFont="1"/>
    <xf numFmtId="0" fontId="7" fillId="0" borderId="18" xfId="1" applyFont="1" applyBorder="1" applyAlignment="1">
      <alignment horizontal="center" vertical="center" wrapText="1"/>
    </xf>
    <xf numFmtId="0" fontId="7" fillId="0" borderId="19" xfId="1" applyFont="1" applyBorder="1" applyAlignment="1">
      <alignment horizontal="center" vertical="center"/>
    </xf>
    <xf numFmtId="0" fontId="7" fillId="0" borderId="20" xfId="1" applyFont="1" applyBorder="1" applyAlignment="1">
      <alignment horizontal="center" vertical="center" wrapText="1"/>
    </xf>
    <xf numFmtId="2" fontId="4" fillId="0" borderId="17" xfId="0" applyNumberFormat="1" applyFont="1" applyBorder="1" applyAlignment="1">
      <alignment horizontal="center"/>
    </xf>
    <xf numFmtId="2" fontId="23" fillId="0" borderId="0" xfId="0" applyNumberFormat="1" applyFont="1"/>
    <xf numFmtId="2" fontId="4" fillId="0" borderId="9" xfId="0" applyNumberFormat="1" applyFont="1" applyBorder="1" applyAlignment="1">
      <alignment horizontal="center"/>
    </xf>
    <xf numFmtId="0" fontId="13" fillId="0" borderId="0" xfId="0" applyFont="1" applyAlignment="1">
      <alignment horizontal="center"/>
    </xf>
    <xf numFmtId="2" fontId="3" fillId="0" borderId="28" xfId="0" applyNumberFormat="1" applyFont="1" applyBorder="1" applyAlignment="1">
      <alignment horizontal="center" vertical="center"/>
    </xf>
    <xf numFmtId="2" fontId="21" fillId="0" borderId="37" xfId="0" applyNumberFormat="1" applyFont="1" applyBorder="1"/>
    <xf numFmtId="2" fontId="4" fillId="0" borderId="35" xfId="0" applyNumberFormat="1" applyFont="1" applyBorder="1" applyAlignment="1">
      <alignment horizontal="center" vertical="center"/>
    </xf>
    <xf numFmtId="0" fontId="3" fillId="0" borderId="43" xfId="0" applyFont="1" applyBorder="1"/>
    <xf numFmtId="0" fontId="4" fillId="0" borderId="64" xfId="0" applyFont="1" applyBorder="1"/>
    <xf numFmtId="0" fontId="4" fillId="0" borderId="62" xfId="0" applyFont="1" applyBorder="1"/>
    <xf numFmtId="2" fontId="4" fillId="0" borderId="51" xfId="0" applyNumberFormat="1" applyFont="1" applyBorder="1" applyAlignment="1">
      <alignment horizontal="center" vertical="center"/>
    </xf>
    <xf numFmtId="0" fontId="23" fillId="0" borderId="65" xfId="0" applyFont="1" applyBorder="1"/>
    <xf numFmtId="0" fontId="30" fillId="0" borderId="5" xfId="0" applyFont="1" applyBorder="1"/>
    <xf numFmtId="2" fontId="23" fillId="0" borderId="5" xfId="0" applyNumberFormat="1" applyFont="1" applyBorder="1" applyAlignment="1">
      <alignment horizontal="center"/>
    </xf>
    <xf numFmtId="0" fontId="23" fillId="0" borderId="5" xfId="0" applyFont="1" applyBorder="1"/>
    <xf numFmtId="0" fontId="23" fillId="0" borderId="5" xfId="0" applyFont="1" applyBorder="1" applyAlignment="1">
      <alignment horizontal="center"/>
    </xf>
    <xf numFmtId="0" fontId="29" fillId="0" borderId="0" xfId="0" applyFont="1"/>
    <xf numFmtId="2" fontId="4" fillId="0" borderId="37" xfId="0" applyNumberFormat="1" applyFont="1" applyBorder="1" applyAlignment="1">
      <alignment horizontal="center"/>
    </xf>
    <xf numFmtId="2" fontId="4" fillId="0" borderId="21" xfId="0" applyNumberFormat="1" applyFont="1" applyBorder="1" applyAlignment="1">
      <alignment horizontal="center" vertical="center"/>
    </xf>
    <xf numFmtId="0" fontId="23" fillId="0" borderId="20" xfId="0" applyFont="1" applyBorder="1"/>
    <xf numFmtId="2" fontId="20" fillId="0" borderId="14" xfId="0" applyNumberFormat="1" applyFont="1" applyBorder="1"/>
    <xf numFmtId="2" fontId="22" fillId="0" borderId="0" xfId="0" applyNumberFormat="1" applyFont="1"/>
    <xf numFmtId="0" fontId="20" fillId="0" borderId="7" xfId="0" applyFont="1" applyBorder="1"/>
    <xf numFmtId="2" fontId="7" fillId="0" borderId="0" xfId="0" applyNumberFormat="1" applyFont="1" applyAlignment="1">
      <alignment horizontal="center" vertical="center"/>
    </xf>
    <xf numFmtId="2" fontId="20" fillId="0" borderId="1" xfId="0" applyNumberFormat="1" applyFont="1" applyBorder="1" applyAlignment="1">
      <alignment horizontal="center" vertical="center"/>
    </xf>
    <xf numFmtId="2" fontId="20" fillId="0" borderId="2" xfId="0" applyNumberFormat="1" applyFont="1" applyBorder="1" applyAlignment="1">
      <alignment horizontal="center" vertical="center"/>
    </xf>
    <xf numFmtId="2" fontId="21" fillId="0" borderId="32" xfId="0" applyNumberFormat="1" applyFont="1" applyBorder="1" applyAlignment="1">
      <alignment horizontal="center" vertical="center"/>
    </xf>
    <xf numFmtId="2" fontId="22" fillId="0" borderId="1" xfId="0" applyNumberFormat="1" applyFont="1" applyBorder="1" applyAlignment="1">
      <alignment horizontal="center" vertical="center"/>
    </xf>
    <xf numFmtId="2" fontId="22" fillId="0" borderId="2" xfId="0" applyNumberFormat="1" applyFont="1" applyBorder="1" applyAlignment="1">
      <alignment horizontal="center" vertical="center"/>
    </xf>
    <xf numFmtId="2" fontId="20" fillId="0" borderId="22" xfId="0" applyNumberFormat="1" applyFont="1" applyBorder="1" applyAlignment="1">
      <alignment horizontal="center" vertical="center"/>
    </xf>
    <xf numFmtId="2" fontId="22" fillId="0" borderId="54" xfId="0" applyNumberFormat="1" applyFont="1" applyBorder="1" applyAlignment="1">
      <alignment horizontal="center" vertical="center"/>
    </xf>
    <xf numFmtId="2" fontId="23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 vertical="center"/>
    </xf>
    <xf numFmtId="2" fontId="3" fillId="0" borderId="6" xfId="0" applyNumberFormat="1" applyFont="1" applyBorder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2" fontId="3" fillId="0" borderId="8" xfId="0" applyNumberFormat="1" applyFont="1" applyBorder="1" applyAlignment="1">
      <alignment horizontal="center" vertical="center"/>
    </xf>
    <xf numFmtId="0" fontId="0" fillId="0" borderId="64" xfId="0" applyBorder="1"/>
    <xf numFmtId="2" fontId="0" fillId="0" borderId="64" xfId="0" applyNumberFormat="1" applyBorder="1"/>
    <xf numFmtId="2" fontId="4" fillId="0" borderId="12" xfId="0" applyNumberFormat="1" applyFont="1" applyBorder="1" applyAlignment="1">
      <alignment horizontal="center" vertical="center"/>
    </xf>
    <xf numFmtId="2" fontId="4" fillId="0" borderId="31" xfId="0" applyNumberFormat="1" applyFont="1" applyBorder="1" applyAlignment="1">
      <alignment horizontal="center" vertical="center"/>
    </xf>
    <xf numFmtId="2" fontId="4" fillId="0" borderId="49" xfId="0" applyNumberFormat="1" applyFont="1" applyBorder="1" applyAlignment="1">
      <alignment horizontal="center" vertical="center"/>
    </xf>
    <xf numFmtId="2" fontId="0" fillId="0" borderId="54" xfId="0" applyNumberFormat="1" applyBorder="1"/>
    <xf numFmtId="2" fontId="0" fillId="0" borderId="8" xfId="0" applyNumberFormat="1" applyBorder="1"/>
    <xf numFmtId="2" fontId="0" fillId="0" borderId="49" xfId="0" applyNumberFormat="1" applyBorder="1"/>
    <xf numFmtId="2" fontId="0" fillId="0" borderId="0" xfId="0" applyNumberFormat="1" applyAlignment="1">
      <alignment horizontal="center"/>
    </xf>
    <xf numFmtId="0" fontId="23" fillId="0" borderId="3" xfId="0" applyFont="1" applyBorder="1"/>
    <xf numFmtId="2" fontId="4" fillId="0" borderId="18" xfId="0" applyNumberFormat="1" applyFont="1" applyBorder="1"/>
    <xf numFmtId="2" fontId="0" fillId="0" borderId="20" xfId="0" applyNumberFormat="1" applyBorder="1"/>
    <xf numFmtId="2" fontId="22" fillId="0" borderId="7" xfId="0" applyNumberFormat="1" applyFont="1" applyBorder="1"/>
    <xf numFmtId="2" fontId="4" fillId="0" borderId="0" xfId="0" applyNumberFormat="1" applyFont="1"/>
    <xf numFmtId="2" fontId="5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40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4" fillId="0" borderId="4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13" fillId="0" borderId="0" xfId="0" applyFont="1" applyAlignment="1">
      <alignment horizontal="center"/>
    </xf>
    <xf numFmtId="0" fontId="4" fillId="0" borderId="59" xfId="0" applyFont="1" applyBorder="1" applyAlignment="1">
      <alignment horizontal="center" wrapText="1"/>
    </xf>
    <xf numFmtId="0" fontId="4" fillId="0" borderId="63" xfId="0" applyFont="1" applyBorder="1" applyAlignment="1">
      <alignment horizontal="center" wrapText="1"/>
    </xf>
    <xf numFmtId="0" fontId="4" fillId="0" borderId="60" xfId="0" applyFont="1" applyBorder="1" applyAlignment="1">
      <alignment horizontal="center" wrapText="1"/>
    </xf>
    <xf numFmtId="0" fontId="4" fillId="0" borderId="40" xfId="0" applyFont="1" applyBorder="1" applyAlignment="1">
      <alignment horizontal="center" wrapText="1"/>
    </xf>
    <xf numFmtId="0" fontId="4" fillId="0" borderId="35" xfId="0" applyFont="1" applyBorder="1" applyAlignment="1">
      <alignment horizontal="center" wrapText="1"/>
    </xf>
    <xf numFmtId="0" fontId="4" fillId="0" borderId="41" xfId="0" applyFont="1" applyBorder="1" applyAlignment="1">
      <alignment horizontal="center" wrapText="1"/>
    </xf>
    <xf numFmtId="0" fontId="24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4" fillId="0" borderId="25" xfId="0" applyFont="1" applyBorder="1" applyAlignment="1">
      <alignment horizontal="center" wrapText="1"/>
    </xf>
    <xf numFmtId="0" fontId="4" fillId="0" borderId="26" xfId="0" applyFont="1" applyBorder="1" applyAlignment="1">
      <alignment horizontal="center" wrapText="1"/>
    </xf>
    <xf numFmtId="0" fontId="4" fillId="0" borderId="32" xfId="0" applyFont="1" applyBorder="1" applyAlignment="1">
      <alignment horizontal="center" wrapText="1"/>
    </xf>
    <xf numFmtId="0" fontId="4" fillId="0" borderId="56" xfId="0" applyFont="1" applyBorder="1" applyAlignment="1">
      <alignment horizontal="center" wrapText="1"/>
    </xf>
    <xf numFmtId="0" fontId="4" fillId="0" borderId="57" xfId="0" applyFont="1" applyBorder="1" applyAlignment="1">
      <alignment horizontal="center" wrapText="1"/>
    </xf>
    <xf numFmtId="0" fontId="4" fillId="0" borderId="58" xfId="0" applyFont="1" applyBorder="1" applyAlignment="1">
      <alignment horizontal="center" wrapText="1"/>
    </xf>
    <xf numFmtId="0" fontId="26" fillId="0" borderId="0" xfId="0" applyFont="1" applyAlignment="1">
      <alignment horizontal="center"/>
    </xf>
    <xf numFmtId="0" fontId="23" fillId="0" borderId="0" xfId="0" applyFont="1" applyAlignment="1">
      <alignment wrapText="1"/>
    </xf>
    <xf numFmtId="0" fontId="23" fillId="0" borderId="0" xfId="0" applyFont="1"/>
    <xf numFmtId="0" fontId="14" fillId="0" borderId="1" xfId="0" applyFont="1" applyBorder="1" applyAlignment="1">
      <alignment horizontal="center" wrapText="1"/>
    </xf>
    <xf numFmtId="0" fontId="14" fillId="0" borderId="2" xfId="0" applyFont="1" applyBorder="1" applyAlignment="1">
      <alignment horizontal="center" wrapText="1"/>
    </xf>
    <xf numFmtId="0" fontId="14" fillId="0" borderId="3" xfId="0" applyFont="1" applyBorder="1" applyAlignment="1">
      <alignment horizontal="center" wrapText="1"/>
    </xf>
    <xf numFmtId="0" fontId="27" fillId="0" borderId="0" xfId="0" applyFont="1" applyAlignment="1">
      <alignment horizontal="center"/>
    </xf>
    <xf numFmtId="0" fontId="28" fillId="0" borderId="0" xfId="0" applyFont="1" applyAlignment="1">
      <alignment horizontal="center"/>
    </xf>
    <xf numFmtId="0" fontId="4" fillId="0" borderId="27" xfId="0" applyFont="1" applyBorder="1" applyAlignment="1">
      <alignment horizontal="center" wrapText="1"/>
    </xf>
    <xf numFmtId="0" fontId="14" fillId="0" borderId="25" xfId="0" applyFont="1" applyBorder="1" applyAlignment="1">
      <alignment horizontal="center" wrapText="1"/>
    </xf>
    <xf numFmtId="0" fontId="14" fillId="0" borderId="26" xfId="0" applyFont="1" applyBorder="1" applyAlignment="1">
      <alignment horizontal="center" wrapText="1"/>
    </xf>
    <xf numFmtId="0" fontId="14" fillId="0" borderId="27" xfId="0" applyFont="1" applyBorder="1" applyAlignment="1">
      <alignment horizontal="center" wrapText="1"/>
    </xf>
    <xf numFmtId="0" fontId="0" fillId="0" borderId="35" xfId="0" applyBorder="1" applyAlignment="1">
      <alignment horizontal="center" wrapText="1"/>
    </xf>
    <xf numFmtId="0" fontId="0" fillId="0" borderId="41" xfId="0" applyBorder="1" applyAlignment="1">
      <alignment horizontal="center" wrapText="1"/>
    </xf>
    <xf numFmtId="0" fontId="15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44" xfId="0" applyFont="1" applyBorder="1" applyAlignment="1">
      <alignment horizontal="center" vertical="center" wrapText="1"/>
    </xf>
    <xf numFmtId="0" fontId="4" fillId="0" borderId="43" xfId="0" applyFont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</cellXfs>
  <cellStyles count="2">
    <cellStyle name="Normale" xfId="0" builtinId="0"/>
    <cellStyle name="Normale 2" xfId="1" xr:uid="{20E136FE-7A73-4D16-ACB0-6EC05F43D14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EDCB7A-F4BD-4ED8-9EC8-147218DD8304}">
  <sheetPr>
    <pageSetUpPr fitToPage="1"/>
  </sheetPr>
  <dimension ref="A1:AL17"/>
  <sheetViews>
    <sheetView topLeftCell="A2" zoomScaleNormal="100" workbookViewId="0">
      <selection activeCell="Q23" sqref="Q23"/>
    </sheetView>
  </sheetViews>
  <sheetFormatPr defaultRowHeight="14.4" x14ac:dyDescent="0.3"/>
  <cols>
    <col min="1" max="1" width="3.21875" customWidth="1"/>
    <col min="2" max="2" width="20.6640625" style="145" customWidth="1"/>
    <col min="3" max="3" width="12.44140625" bestFit="1" customWidth="1"/>
    <col min="4" max="4" width="13.6640625" customWidth="1"/>
    <col min="5" max="5" width="21.33203125" customWidth="1"/>
    <col min="6" max="6" width="19" style="145" customWidth="1"/>
    <col min="7" max="8" width="5.6640625" customWidth="1"/>
    <col min="9" max="9" width="6.33203125" customWidth="1"/>
    <col min="10" max="11" width="5.6640625" customWidth="1"/>
    <col min="12" max="12" width="7" customWidth="1"/>
    <col min="13" max="14" width="5.6640625" customWidth="1"/>
    <col min="15" max="15" width="6.44140625" customWidth="1"/>
    <col min="16" max="17" width="5.6640625" customWidth="1"/>
    <col min="18" max="18" width="5.88671875" customWidth="1"/>
    <col min="19" max="20" width="5.6640625" customWidth="1"/>
    <col min="21" max="21" width="6.33203125" customWidth="1"/>
    <col min="22" max="26" width="5.6640625" customWidth="1"/>
    <col min="27" max="27" width="6.6640625" customWidth="1"/>
    <col min="28" max="29" width="5.6640625" customWidth="1"/>
    <col min="30" max="30" width="6.33203125" customWidth="1"/>
    <col min="31" max="32" width="7" customWidth="1"/>
    <col min="33" max="33" width="6.109375" customWidth="1"/>
    <col min="34" max="36" width="6.33203125" customWidth="1"/>
    <col min="37" max="37" width="9.6640625" customWidth="1"/>
    <col min="38" max="38" width="19.88671875" customWidth="1"/>
  </cols>
  <sheetData>
    <row r="1" spans="1:38" ht="31.2" x14ac:dyDescent="0.6">
      <c r="B1" s="440" t="s">
        <v>75</v>
      </c>
      <c r="C1" s="440"/>
      <c r="D1" s="440"/>
      <c r="E1" s="440"/>
      <c r="F1" s="440"/>
      <c r="G1" s="440"/>
      <c r="H1" s="440"/>
      <c r="I1" s="440"/>
      <c r="J1" s="440"/>
      <c r="K1" s="440"/>
      <c r="L1" s="440"/>
      <c r="M1" s="440"/>
      <c r="N1" s="440"/>
      <c r="O1" s="440"/>
      <c r="P1" s="440"/>
      <c r="Q1" s="440"/>
      <c r="R1" s="440"/>
      <c r="S1" s="440"/>
      <c r="T1" s="440"/>
      <c r="U1" s="440"/>
      <c r="V1" s="440"/>
      <c r="W1" s="440"/>
      <c r="X1" s="440"/>
      <c r="Y1" s="440"/>
      <c r="Z1" s="440"/>
      <c r="AA1" s="440"/>
      <c r="AB1" s="440"/>
      <c r="AC1" s="440"/>
      <c r="AD1" s="440"/>
      <c r="AE1" s="440"/>
      <c r="AF1" s="440"/>
      <c r="AG1" s="440"/>
      <c r="AH1" s="440"/>
      <c r="AI1" s="440"/>
      <c r="AJ1" s="440"/>
      <c r="AK1" s="440"/>
    </row>
    <row r="2" spans="1:38" ht="28.8" x14ac:dyDescent="0.55000000000000004">
      <c r="B2" s="441" t="s">
        <v>7</v>
      </c>
      <c r="C2" s="441"/>
      <c r="D2" s="441"/>
      <c r="E2" s="441"/>
      <c r="F2" s="441"/>
      <c r="G2" s="441"/>
      <c r="H2" s="441"/>
      <c r="I2" s="441"/>
      <c r="J2" s="441"/>
      <c r="K2" s="441"/>
      <c r="L2" s="441"/>
      <c r="M2" s="441"/>
      <c r="N2" s="441"/>
      <c r="O2" s="441"/>
      <c r="P2" s="441"/>
      <c r="Q2" s="441"/>
      <c r="R2" s="441"/>
      <c r="S2" s="441"/>
      <c r="T2" s="441"/>
      <c r="U2" s="441"/>
      <c r="V2" s="441"/>
      <c r="W2" s="441"/>
      <c r="X2" s="441"/>
      <c r="Y2" s="441"/>
      <c r="Z2" s="441"/>
      <c r="AA2" s="441"/>
      <c r="AB2" s="441"/>
      <c r="AC2" s="441"/>
      <c r="AD2" s="441"/>
      <c r="AE2" s="441"/>
      <c r="AF2" s="441"/>
      <c r="AG2" s="441"/>
      <c r="AH2" s="441"/>
      <c r="AI2" s="441"/>
      <c r="AJ2" s="441"/>
      <c r="AK2" s="441"/>
    </row>
    <row r="3" spans="1:38" ht="28.8" x14ac:dyDescent="0.55000000000000004">
      <c r="B3" s="455" t="s">
        <v>44</v>
      </c>
      <c r="C3" s="456"/>
      <c r="D3" s="456"/>
      <c r="E3" s="456"/>
      <c r="F3" s="456"/>
      <c r="G3" s="456"/>
      <c r="H3" s="456"/>
      <c r="I3" s="456"/>
      <c r="J3" s="456"/>
      <c r="K3" s="456"/>
      <c r="L3" s="456"/>
      <c r="M3" s="456"/>
      <c r="N3" s="456"/>
      <c r="O3" s="456"/>
      <c r="P3" s="456"/>
      <c r="Q3" s="456"/>
      <c r="R3" s="456"/>
      <c r="S3" s="456"/>
      <c r="T3" s="456"/>
      <c r="U3" s="456"/>
      <c r="V3" s="456"/>
      <c r="W3" s="456"/>
      <c r="X3" s="456"/>
      <c r="Y3" s="456"/>
      <c r="Z3" s="456"/>
      <c r="AA3" s="456"/>
      <c r="AB3" s="456"/>
      <c r="AC3" s="456"/>
      <c r="AD3" s="456"/>
      <c r="AE3" s="456"/>
      <c r="AF3" s="456"/>
      <c r="AG3" s="456"/>
      <c r="AH3" s="456"/>
      <c r="AI3" s="456"/>
      <c r="AJ3" s="456"/>
      <c r="AK3" s="456"/>
    </row>
    <row r="4" spans="1:38" ht="15" thickBot="1" x14ac:dyDescent="0.35">
      <c r="H4" s="203"/>
      <c r="I4" s="203"/>
      <c r="J4" s="203"/>
      <c r="K4" s="203"/>
      <c r="L4" s="203"/>
      <c r="M4" s="203"/>
      <c r="N4" s="203"/>
      <c r="O4" s="203"/>
      <c r="P4" s="203"/>
      <c r="Q4" s="203"/>
      <c r="R4" s="203"/>
      <c r="S4" s="203"/>
      <c r="T4" s="203"/>
      <c r="U4" s="203"/>
      <c r="V4" s="203"/>
      <c r="W4" s="203"/>
      <c r="X4" s="203"/>
      <c r="Y4" s="203"/>
      <c r="Z4" s="203"/>
      <c r="AA4" s="203"/>
      <c r="AB4" s="203"/>
      <c r="AC4" s="203"/>
      <c r="AL4" s="401" t="s">
        <v>73</v>
      </c>
    </row>
    <row r="5" spans="1:38" ht="27.75" customHeight="1" thickBot="1" x14ac:dyDescent="0.35">
      <c r="B5" s="146"/>
      <c r="C5" s="1"/>
      <c r="D5" s="1"/>
      <c r="E5" s="1"/>
      <c r="F5" s="146"/>
      <c r="G5" s="442" t="s">
        <v>114</v>
      </c>
      <c r="H5" s="443"/>
      <c r="I5" s="444"/>
      <c r="J5" s="442" t="s">
        <v>153</v>
      </c>
      <c r="K5" s="443"/>
      <c r="L5" s="444"/>
      <c r="M5" s="442" t="s">
        <v>229</v>
      </c>
      <c r="N5" s="443"/>
      <c r="O5" s="444"/>
      <c r="P5" s="442" t="s">
        <v>235</v>
      </c>
      <c r="Q5" s="443"/>
      <c r="R5" s="444"/>
      <c r="S5" s="445"/>
      <c r="T5" s="446"/>
      <c r="U5" s="447"/>
      <c r="V5" s="452"/>
      <c r="W5" s="453"/>
      <c r="X5" s="454"/>
      <c r="Y5" s="445"/>
      <c r="Z5" s="446"/>
      <c r="AA5" s="447"/>
      <c r="AB5" s="445"/>
      <c r="AC5" s="446"/>
      <c r="AD5" s="447"/>
      <c r="AE5" s="442"/>
      <c r="AF5" s="443"/>
      <c r="AG5" s="444"/>
      <c r="AH5" s="457" t="s">
        <v>42</v>
      </c>
      <c r="AI5" s="458"/>
      <c r="AJ5" s="459"/>
      <c r="AK5" s="397" t="s">
        <v>0</v>
      </c>
      <c r="AL5" s="400" t="s">
        <v>74</v>
      </c>
    </row>
    <row r="6" spans="1:38" ht="15" thickBot="1" x14ac:dyDescent="0.35">
      <c r="B6" s="204" t="s">
        <v>1</v>
      </c>
      <c r="C6" s="205" t="s">
        <v>3</v>
      </c>
      <c r="D6" s="205" t="s">
        <v>29</v>
      </c>
      <c r="E6" s="205" t="s">
        <v>31</v>
      </c>
      <c r="F6" s="206" t="s">
        <v>32</v>
      </c>
      <c r="G6" s="128"/>
      <c r="H6" s="129"/>
      <c r="I6" s="14" t="s">
        <v>6</v>
      </c>
      <c r="J6" s="128"/>
      <c r="K6" s="128"/>
      <c r="L6" s="84" t="s">
        <v>6</v>
      </c>
      <c r="M6" s="128"/>
      <c r="N6" s="129"/>
      <c r="O6" s="14" t="s">
        <v>6</v>
      </c>
      <c r="P6" s="130"/>
      <c r="Q6" s="130"/>
      <c r="R6" s="72" t="s">
        <v>6</v>
      </c>
      <c r="S6" s="128"/>
      <c r="T6" s="129"/>
      <c r="U6" s="84" t="s">
        <v>6</v>
      </c>
      <c r="V6" s="128"/>
      <c r="W6" s="129"/>
      <c r="X6" s="14" t="s">
        <v>6</v>
      </c>
      <c r="Y6" s="128"/>
      <c r="Z6" s="129"/>
      <c r="AA6" s="14" t="s">
        <v>6</v>
      </c>
      <c r="AB6" s="128"/>
      <c r="AC6" s="129"/>
      <c r="AD6" s="14" t="s">
        <v>6</v>
      </c>
      <c r="AE6" s="128"/>
      <c r="AF6" s="129"/>
      <c r="AG6" s="14" t="s">
        <v>6</v>
      </c>
      <c r="AH6" s="198"/>
      <c r="AI6" s="199"/>
      <c r="AJ6" s="84" t="s">
        <v>6</v>
      </c>
      <c r="AK6" s="398"/>
      <c r="AL6" s="4"/>
    </row>
    <row r="7" spans="1:38" ht="15" thickBot="1" x14ac:dyDescent="0.35">
      <c r="A7">
        <v>1</v>
      </c>
      <c r="B7" s="4" t="s">
        <v>57</v>
      </c>
      <c r="C7" s="4" t="s">
        <v>111</v>
      </c>
      <c r="D7" s="4" t="s">
        <v>112</v>
      </c>
      <c r="E7" s="4"/>
      <c r="F7" s="4" t="s">
        <v>113</v>
      </c>
      <c r="G7" s="214">
        <v>19.13</v>
      </c>
      <c r="H7" s="214" t="s">
        <v>38</v>
      </c>
      <c r="I7" s="212">
        <v>19.13</v>
      </c>
      <c r="J7" s="4">
        <v>19.25</v>
      </c>
      <c r="K7" s="4">
        <v>10.62</v>
      </c>
      <c r="L7" s="212">
        <f>K7+J7</f>
        <v>29.869999999999997</v>
      </c>
      <c r="M7" s="413"/>
      <c r="N7" s="414"/>
      <c r="O7" s="415"/>
      <c r="P7" s="416">
        <v>19.38</v>
      </c>
      <c r="Q7" s="417">
        <v>12.98</v>
      </c>
      <c r="R7" s="379">
        <f t="shared" ref="R7:R16" si="0">Q7+P7</f>
        <v>32.36</v>
      </c>
      <c r="S7" s="416"/>
      <c r="T7" s="417"/>
      <c r="U7" s="213"/>
      <c r="V7" s="418"/>
      <c r="W7" s="414"/>
      <c r="X7" s="213"/>
      <c r="Y7" s="211"/>
      <c r="Z7" s="211"/>
      <c r="AA7" s="213"/>
      <c r="AB7" s="418"/>
      <c r="AC7" s="414"/>
      <c r="AD7" s="213"/>
      <c r="AE7" s="418"/>
      <c r="AF7" s="414"/>
      <c r="AG7" s="213"/>
      <c r="AH7" s="419"/>
      <c r="AI7" s="419"/>
      <c r="AJ7" s="141">
        <f>AI7+AH7</f>
        <v>0</v>
      </c>
      <c r="AK7" s="399">
        <f>AD7+AA7+X7+U7+R7+O7+L7+I7</f>
        <v>81.36</v>
      </c>
      <c r="AL7" s="402"/>
    </row>
    <row r="8" spans="1:38" ht="15" thickBot="1" x14ac:dyDescent="0.35">
      <c r="A8">
        <v>2</v>
      </c>
      <c r="B8" s="4" t="s">
        <v>140</v>
      </c>
      <c r="C8" s="4" t="s">
        <v>202</v>
      </c>
      <c r="D8" s="4" t="s">
        <v>203</v>
      </c>
      <c r="E8" s="4"/>
      <c r="F8" s="4" t="s">
        <v>204</v>
      </c>
      <c r="G8" s="214"/>
      <c r="H8" s="214"/>
      <c r="I8" s="214"/>
      <c r="J8">
        <v>15.88</v>
      </c>
      <c r="K8">
        <v>10.26</v>
      </c>
      <c r="L8" s="212">
        <f>K8+J8</f>
        <v>26.14</v>
      </c>
      <c r="M8" s="215"/>
      <c r="N8" s="216"/>
      <c r="O8" s="217"/>
      <c r="P8" s="100">
        <v>16.309999999999999</v>
      </c>
      <c r="Q8" s="101">
        <v>12.54</v>
      </c>
      <c r="R8" s="379">
        <f t="shared" si="0"/>
        <v>28.849999999999998</v>
      </c>
      <c r="S8" s="100"/>
      <c r="T8" s="101"/>
      <c r="U8" s="45"/>
      <c r="V8" s="219"/>
      <c r="W8" s="216"/>
      <c r="X8" s="45"/>
      <c r="Y8" s="219"/>
      <c r="Z8" s="216"/>
      <c r="AA8" s="44"/>
      <c r="AB8" s="219"/>
      <c r="AC8" s="216"/>
      <c r="AD8" s="45"/>
      <c r="AE8" s="219"/>
      <c r="AF8" s="216"/>
      <c r="AG8" s="45"/>
      <c r="AH8" s="220"/>
      <c r="AI8" s="220"/>
      <c r="AJ8" s="141">
        <f>AI8+AH8</f>
        <v>0</v>
      </c>
      <c r="AK8" s="399">
        <f>AD8+AA8+X8+U8+R8+O8+L8+I8</f>
        <v>54.989999999999995</v>
      </c>
      <c r="AL8" s="402"/>
    </row>
    <row r="9" spans="1:38" ht="15" thickBot="1" x14ac:dyDescent="0.35">
      <c r="A9">
        <v>3</v>
      </c>
      <c r="B9" s="4" t="s">
        <v>69</v>
      </c>
      <c r="C9" s="4" t="s">
        <v>130</v>
      </c>
      <c r="D9" s="4" t="s">
        <v>131</v>
      </c>
      <c r="E9" s="4"/>
      <c r="F9" s="4" t="s">
        <v>132</v>
      </c>
      <c r="G9" s="214">
        <v>18.5</v>
      </c>
      <c r="H9" s="214" t="s">
        <v>38</v>
      </c>
      <c r="I9" s="212">
        <v>18.5</v>
      </c>
      <c r="J9" s="214"/>
      <c r="K9" s="214"/>
      <c r="L9" s="214"/>
      <c r="M9" s="219"/>
      <c r="N9" s="216"/>
      <c r="O9" s="217"/>
      <c r="P9" s="100">
        <v>18.309999999999999</v>
      </c>
      <c r="Q9" s="101">
        <v>10.08</v>
      </c>
      <c r="R9" s="379">
        <f t="shared" si="0"/>
        <v>28.39</v>
      </c>
      <c r="S9" s="100"/>
      <c r="T9" s="101"/>
      <c r="U9" s="45"/>
      <c r="V9" s="13"/>
      <c r="W9" s="216"/>
      <c r="X9" s="45"/>
      <c r="Y9" s="219"/>
      <c r="Z9" s="216"/>
      <c r="AA9" s="44"/>
      <c r="AB9" s="219"/>
      <c r="AC9" s="216"/>
      <c r="AD9" s="45"/>
      <c r="AE9" s="13"/>
      <c r="AF9" s="216"/>
      <c r="AG9" s="45"/>
      <c r="AH9" s="220"/>
      <c r="AI9" s="220"/>
      <c r="AJ9" s="141">
        <f>AI9+AH9</f>
        <v>0</v>
      </c>
      <c r="AK9" s="399">
        <f>AD9+AA9+X9+U9+R9+O9+L9+I9</f>
        <v>46.89</v>
      </c>
      <c r="AL9" s="402"/>
    </row>
    <row r="10" spans="1:38" ht="15" thickBot="1" x14ac:dyDescent="0.35">
      <c r="A10">
        <v>4</v>
      </c>
      <c r="B10" s="4" t="s">
        <v>140</v>
      </c>
      <c r="C10" s="4" t="s">
        <v>236</v>
      </c>
      <c r="D10" s="4" t="s">
        <v>72</v>
      </c>
      <c r="E10" s="4"/>
      <c r="F10" s="4" t="s">
        <v>237</v>
      </c>
      <c r="G10" s="214"/>
      <c r="H10" s="214"/>
      <c r="I10" s="214"/>
      <c r="J10" s="214"/>
      <c r="K10" s="214"/>
      <c r="L10" s="214"/>
      <c r="M10" s="215"/>
      <c r="N10" s="216"/>
      <c r="O10" s="217"/>
      <c r="P10" s="100">
        <v>18</v>
      </c>
      <c r="Q10" s="101">
        <v>13.2</v>
      </c>
      <c r="R10" s="379">
        <f t="shared" si="0"/>
        <v>31.2</v>
      </c>
      <c r="S10" s="100"/>
      <c r="T10" s="101"/>
      <c r="U10" s="45"/>
      <c r="V10" s="219"/>
      <c r="W10" s="216"/>
      <c r="X10" s="45"/>
      <c r="Y10" s="13"/>
      <c r="Z10" s="4"/>
      <c r="AA10" s="44"/>
      <c r="AB10" s="219"/>
      <c r="AC10" s="216"/>
      <c r="AD10" s="45"/>
      <c r="AE10" s="219"/>
      <c r="AF10" s="216"/>
      <c r="AG10" s="45"/>
      <c r="AH10" s="220"/>
      <c r="AI10" s="220"/>
      <c r="AJ10" s="141"/>
      <c r="AK10" s="399">
        <f>AD10+AA10+X10+U10+R10+O10+L10+I10</f>
        <v>31.2</v>
      </c>
      <c r="AL10" s="402"/>
    </row>
    <row r="11" spans="1:38" ht="15" thickBot="1" x14ac:dyDescent="0.35">
      <c r="A11">
        <v>5</v>
      </c>
      <c r="B11" s="4" t="s">
        <v>154</v>
      </c>
      <c r="C11" s="4" t="s">
        <v>238</v>
      </c>
      <c r="D11" s="4" t="s">
        <v>239</v>
      </c>
      <c r="E11" s="4"/>
      <c r="F11" s="4" t="s">
        <v>240</v>
      </c>
      <c r="G11" s="214"/>
      <c r="H11" s="214"/>
      <c r="I11" s="214"/>
      <c r="J11" s="214"/>
      <c r="K11" s="214"/>
      <c r="L11" s="214"/>
      <c r="M11" s="215"/>
      <c r="N11" s="4"/>
      <c r="O11" s="370"/>
      <c r="P11" s="100">
        <v>17.75</v>
      </c>
      <c r="Q11" s="101">
        <v>12.76</v>
      </c>
      <c r="R11" s="379">
        <f t="shared" si="0"/>
        <v>30.509999999999998</v>
      </c>
      <c r="S11" s="100"/>
      <c r="T11" s="101"/>
      <c r="U11" s="45"/>
      <c r="V11" s="219"/>
      <c r="W11" s="216"/>
      <c r="X11" s="45"/>
      <c r="Y11" s="4"/>
      <c r="Z11" s="4"/>
      <c r="AA11" s="44"/>
      <c r="AB11" s="219"/>
      <c r="AC11" s="216"/>
      <c r="AD11" s="45"/>
      <c r="AE11" s="219"/>
      <c r="AF11" s="216"/>
      <c r="AG11" s="45"/>
      <c r="AH11" s="220"/>
      <c r="AI11" s="220"/>
      <c r="AJ11" s="141"/>
      <c r="AK11" s="399">
        <f>AD11+AA11+X11+U11+R11+O11+L11+I11</f>
        <v>30.509999999999998</v>
      </c>
      <c r="AL11" s="404"/>
    </row>
    <row r="12" spans="1:38" ht="15" thickBot="1" x14ac:dyDescent="0.35">
      <c r="A12">
        <v>6</v>
      </c>
      <c r="B12" s="4" t="s">
        <v>199</v>
      </c>
      <c r="C12" s="4" t="s">
        <v>200</v>
      </c>
      <c r="D12" s="4" t="s">
        <v>165</v>
      </c>
      <c r="E12" s="4"/>
      <c r="F12" s="4" t="s">
        <v>201</v>
      </c>
      <c r="G12" s="214"/>
      <c r="H12" s="214"/>
      <c r="I12" s="214"/>
      <c r="J12" s="4">
        <v>14.63</v>
      </c>
      <c r="K12" s="4">
        <v>13.2</v>
      </c>
      <c r="L12" s="212">
        <f>K12+J12</f>
        <v>27.83</v>
      </c>
      <c r="M12" s="215"/>
      <c r="N12" s="221"/>
      <c r="O12" s="421"/>
      <c r="P12" s="100"/>
      <c r="Q12" s="101"/>
      <c r="R12" s="379">
        <f t="shared" si="0"/>
        <v>0</v>
      </c>
      <c r="S12" s="100"/>
      <c r="T12" s="101"/>
      <c r="U12" s="45"/>
      <c r="V12" s="219"/>
      <c r="W12" s="216"/>
      <c r="X12" s="45"/>
      <c r="Y12" s="219"/>
      <c r="Z12" s="216"/>
      <c r="AA12" s="44"/>
      <c r="AB12" s="219"/>
      <c r="AC12" s="216"/>
      <c r="AD12" s="45"/>
      <c r="AE12" s="219"/>
      <c r="AF12" s="216"/>
      <c r="AG12" s="45"/>
      <c r="AH12" s="220"/>
      <c r="AI12" s="220"/>
      <c r="AJ12" s="141">
        <f>AI12+AH12</f>
        <v>0</v>
      </c>
      <c r="AK12" s="399">
        <f>AD12+AA12+X12+U12+R12+O12+L12+I12+AG12</f>
        <v>27.83</v>
      </c>
      <c r="AL12" s="404"/>
    </row>
    <row r="13" spans="1:38" ht="17.25" customHeight="1" thickBot="1" x14ac:dyDescent="0.35">
      <c r="A13">
        <v>7</v>
      </c>
      <c r="B13" s="4" t="s">
        <v>199</v>
      </c>
      <c r="C13" s="4" t="s">
        <v>200</v>
      </c>
      <c r="D13" s="4" t="s">
        <v>165</v>
      </c>
      <c r="E13" s="4"/>
      <c r="F13" s="4" t="s">
        <v>241</v>
      </c>
      <c r="G13" s="214"/>
      <c r="H13" s="214"/>
      <c r="I13" s="214"/>
      <c r="J13" s="214"/>
      <c r="K13" s="214"/>
      <c r="L13" s="214"/>
      <c r="M13" s="215"/>
      <c r="N13" s="216"/>
      <c r="O13" s="217"/>
      <c r="P13" s="100">
        <v>17.5</v>
      </c>
      <c r="Q13" s="101">
        <v>9.9</v>
      </c>
      <c r="R13" s="379">
        <f t="shared" si="0"/>
        <v>27.4</v>
      </c>
      <c r="S13" s="100"/>
      <c r="T13" s="101"/>
      <c r="U13" s="45"/>
      <c r="V13" s="219"/>
      <c r="W13" s="216"/>
      <c r="X13" s="45"/>
      <c r="Y13" s="13"/>
      <c r="Z13" s="4"/>
      <c r="AA13" s="44"/>
      <c r="AB13" s="219"/>
      <c r="AC13" s="216"/>
      <c r="AD13" s="45"/>
      <c r="AE13" s="219"/>
      <c r="AF13" s="216"/>
      <c r="AG13" s="45"/>
      <c r="AH13" s="220"/>
      <c r="AI13" s="220"/>
      <c r="AJ13" s="141"/>
      <c r="AK13" s="399">
        <f>AD13+AA13+X13+U13+R13+O13+L13+I13</f>
        <v>27.4</v>
      </c>
      <c r="AL13" s="404"/>
    </row>
    <row r="14" spans="1:38" ht="15" thickBot="1" x14ac:dyDescent="0.35">
      <c r="A14">
        <v>8</v>
      </c>
      <c r="B14" s="4" t="s">
        <v>154</v>
      </c>
      <c r="C14" s="4" t="s">
        <v>205</v>
      </c>
      <c r="D14" s="4" t="s">
        <v>206</v>
      </c>
      <c r="E14" s="4"/>
      <c r="F14" s="4" t="s">
        <v>207</v>
      </c>
      <c r="G14" s="214"/>
      <c r="H14" s="214"/>
      <c r="I14" s="212"/>
      <c r="J14" s="4">
        <v>15.38</v>
      </c>
      <c r="K14" s="4">
        <v>10.44</v>
      </c>
      <c r="L14" s="212">
        <f>K14+J14</f>
        <v>25.82</v>
      </c>
      <c r="M14" s="215"/>
      <c r="N14" s="216"/>
      <c r="O14" s="217"/>
      <c r="P14" s="100"/>
      <c r="Q14" s="101"/>
      <c r="R14" s="379">
        <f t="shared" si="0"/>
        <v>0</v>
      </c>
      <c r="S14" s="100"/>
      <c r="T14" s="101"/>
      <c r="U14" s="45"/>
      <c r="V14" s="219"/>
      <c r="W14" s="216"/>
      <c r="X14" s="45"/>
      <c r="Y14" s="13"/>
      <c r="Z14" s="4"/>
      <c r="AA14" s="44"/>
      <c r="AB14" s="219"/>
      <c r="AC14" s="216"/>
      <c r="AD14" s="45"/>
      <c r="AE14" s="221"/>
      <c r="AF14" s="216"/>
      <c r="AG14" s="45"/>
      <c r="AH14" s="220"/>
      <c r="AI14" s="220"/>
      <c r="AJ14" s="141"/>
      <c r="AK14" s="399">
        <f>AD14+AA14+X14+U14+R14+O14+L14+I14</f>
        <v>25.82</v>
      </c>
      <c r="AL14" s="404"/>
    </row>
    <row r="15" spans="1:38" ht="15" thickBot="1" x14ac:dyDescent="0.35">
      <c r="A15">
        <v>9</v>
      </c>
      <c r="B15" s="4" t="s">
        <v>57</v>
      </c>
      <c r="C15" s="4" t="s">
        <v>227</v>
      </c>
      <c r="D15" s="4" t="s">
        <v>168</v>
      </c>
      <c r="E15" s="4"/>
      <c r="F15" s="4" t="s">
        <v>228</v>
      </c>
      <c r="G15" s="214"/>
      <c r="H15" s="214"/>
      <c r="I15" s="214"/>
      <c r="J15" s="214"/>
      <c r="K15" s="214"/>
      <c r="L15" s="214"/>
      <c r="M15" s="215"/>
      <c r="N15" s="216"/>
      <c r="O15" s="217"/>
      <c r="P15" s="100">
        <v>17.5</v>
      </c>
      <c r="Q15" s="101">
        <v>1.08</v>
      </c>
      <c r="R15" s="379">
        <f t="shared" si="0"/>
        <v>18.579999999999998</v>
      </c>
      <c r="S15" s="100"/>
      <c r="T15" s="101"/>
      <c r="U15" s="45"/>
      <c r="V15" s="13"/>
      <c r="W15" s="216"/>
      <c r="X15" s="45"/>
      <c r="Y15" s="216"/>
      <c r="Z15" s="216"/>
      <c r="AA15" s="44"/>
      <c r="AB15" s="219"/>
      <c r="AC15" s="216"/>
      <c r="AD15" s="45"/>
      <c r="AE15" s="219"/>
      <c r="AF15" s="216"/>
      <c r="AG15" s="45"/>
      <c r="AH15" s="220"/>
      <c r="AI15" s="220"/>
      <c r="AJ15" s="141"/>
      <c r="AK15" s="399">
        <f>AD15+AA15+X15+U15+R15+O15+L15+I15</f>
        <v>18.579999999999998</v>
      </c>
      <c r="AL15" s="404"/>
    </row>
    <row r="16" spans="1:38" ht="15" thickBot="1" x14ac:dyDescent="0.35">
      <c r="A16">
        <v>10</v>
      </c>
      <c r="B16" s="4" t="s">
        <v>46</v>
      </c>
      <c r="C16" s="4" t="s">
        <v>230</v>
      </c>
      <c r="D16" s="4" t="s">
        <v>231</v>
      </c>
      <c r="E16" s="4"/>
      <c r="F16" s="4" t="s">
        <v>232</v>
      </c>
      <c r="G16" s="214"/>
      <c r="H16" s="214"/>
      <c r="I16" s="214"/>
      <c r="J16" s="214"/>
      <c r="K16" s="214"/>
      <c r="L16" s="214"/>
      <c r="M16" s="215" t="s">
        <v>38</v>
      </c>
      <c r="N16" s="216">
        <v>11</v>
      </c>
      <c r="O16" s="217">
        <v>11</v>
      </c>
      <c r="P16" s="100"/>
      <c r="Q16" s="101"/>
      <c r="R16" s="217">
        <f t="shared" si="0"/>
        <v>0</v>
      </c>
      <c r="S16" s="100"/>
      <c r="T16" s="101"/>
      <c r="U16" s="45"/>
      <c r="V16" s="219"/>
      <c r="W16" s="216"/>
      <c r="X16" s="45"/>
      <c r="Y16" s="13"/>
      <c r="Z16" s="4"/>
      <c r="AA16" s="44"/>
      <c r="AB16" s="219"/>
      <c r="AC16" s="216"/>
      <c r="AD16" s="45"/>
      <c r="AE16" s="219"/>
      <c r="AF16" s="216"/>
      <c r="AG16" s="45"/>
      <c r="AH16" s="220"/>
      <c r="AI16" s="220"/>
      <c r="AJ16" s="141"/>
      <c r="AK16" s="399">
        <f>AD16+AA16+X16+U16+R16+O16+L16+I16</f>
        <v>11</v>
      </c>
      <c r="AL16" s="4"/>
    </row>
    <row r="17" spans="1:38" ht="18" customHeight="1" x14ac:dyDescent="0.3">
      <c r="A17">
        <v>11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214"/>
      <c r="M17" s="215"/>
      <c r="N17" s="216"/>
      <c r="O17" s="217"/>
      <c r="P17" s="218"/>
      <c r="Q17" s="214"/>
      <c r="R17" s="217"/>
      <c r="S17" s="218"/>
      <c r="T17" s="214"/>
      <c r="U17" s="45"/>
      <c r="V17" s="221"/>
      <c r="W17" s="216"/>
      <c r="X17" s="45"/>
      <c r="Y17" s="219"/>
      <c r="Z17" s="216"/>
      <c r="AA17" s="44"/>
      <c r="AB17" s="219"/>
      <c r="AC17" s="216"/>
      <c r="AD17" s="45"/>
      <c r="AE17" s="219"/>
      <c r="AF17" s="216"/>
      <c r="AG17" s="45"/>
      <c r="AH17" s="220"/>
      <c r="AI17" s="220"/>
      <c r="AJ17" s="141"/>
      <c r="AK17" s="399">
        <f t="shared" ref="AK17" si="1">AD17+AA17+X17+U17+R17+O17+L17+I17</f>
        <v>0</v>
      </c>
      <c r="AL17" s="4"/>
    </row>
  </sheetData>
  <autoFilter ref="B6:AK6" xr:uid="{383F3FDB-38F4-433F-8BC0-5FCD702E1BBD}">
    <sortState xmlns:xlrd2="http://schemas.microsoft.com/office/spreadsheetml/2017/richdata2" ref="B7:AK42">
      <sortCondition descending="1" ref="AK6"/>
    </sortState>
  </autoFilter>
  <sortState xmlns:xlrd2="http://schemas.microsoft.com/office/spreadsheetml/2017/richdata2" ref="B7:AK16">
    <sortCondition descending="1" ref="AK7:AK16"/>
  </sortState>
  <mergeCells count="13">
    <mergeCell ref="B1:AK1"/>
    <mergeCell ref="B2:AK2"/>
    <mergeCell ref="G5:I5"/>
    <mergeCell ref="M5:O5"/>
    <mergeCell ref="V5:X5"/>
    <mergeCell ref="Y5:AA5"/>
    <mergeCell ref="J5:L5"/>
    <mergeCell ref="P5:R5"/>
    <mergeCell ref="S5:U5"/>
    <mergeCell ref="B3:AK3"/>
    <mergeCell ref="AB5:AD5"/>
    <mergeCell ref="AE5:AG5"/>
    <mergeCell ref="AH5:AJ5"/>
  </mergeCells>
  <printOptions horizontalCentered="1"/>
  <pageMargins left="3.937007874015748E-2" right="3.937007874015748E-2" top="1.3385826771653544" bottom="0.74803149606299213" header="0.11811023622047245" footer="0.31496062992125984"/>
  <pageSetup paperSize="8" scale="68" fitToHeight="0" orientation="landscape" r:id="rId1"/>
  <headerFooter>
    <oddHeader>&amp;C&amp;G</oddHeader>
    <oddFooter>&amp;C&amp;A&amp;RAGG.  &amp;D&amp;T</oddFoot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FA912-C685-4DFD-A23D-72D18A44C900}">
  <sheetPr>
    <pageSetUpPr fitToPage="1"/>
  </sheetPr>
  <dimension ref="A1:AB37"/>
  <sheetViews>
    <sheetView workbookViewId="0">
      <selection activeCell="I5" sqref="I5:K5"/>
    </sheetView>
  </sheetViews>
  <sheetFormatPr defaultRowHeight="14.4" x14ac:dyDescent="0.3"/>
  <cols>
    <col min="1" max="1" width="27.5546875" customWidth="1"/>
    <col min="2" max="2" width="15.109375" customWidth="1"/>
    <col min="3" max="3" width="11.6640625" customWidth="1"/>
    <col min="4" max="4" width="20.88671875" customWidth="1"/>
    <col min="5" max="5" width="21.88671875" bestFit="1" customWidth="1"/>
    <col min="6" max="7" width="5.6640625" customWidth="1"/>
    <col min="8" max="8" width="7" customWidth="1"/>
    <col min="9" max="10" width="5.6640625" customWidth="1"/>
    <col min="11" max="11" width="7" customWidth="1"/>
    <col min="12" max="13" width="5.6640625" customWidth="1"/>
    <col min="14" max="14" width="7" customWidth="1"/>
    <col min="15" max="16" width="5.6640625" customWidth="1"/>
    <col min="17" max="17" width="7" customWidth="1"/>
    <col min="18" max="19" width="5.6640625" customWidth="1"/>
    <col min="20" max="20" width="7" customWidth="1"/>
    <col min="21" max="21" width="5.33203125" customWidth="1"/>
    <col min="22" max="22" width="6.44140625" customWidth="1"/>
    <col min="23" max="26" width="5.88671875" customWidth="1"/>
    <col min="27" max="27" width="8.109375" bestFit="1" customWidth="1"/>
  </cols>
  <sheetData>
    <row r="1" spans="1:28" ht="31.2" x14ac:dyDescent="0.6">
      <c r="A1" s="440" t="s">
        <v>75</v>
      </c>
      <c r="B1" s="440"/>
      <c r="C1" s="440"/>
      <c r="D1" s="440"/>
      <c r="E1" s="440"/>
      <c r="F1" s="440"/>
      <c r="G1" s="440"/>
      <c r="H1" s="440"/>
      <c r="I1" s="440"/>
      <c r="J1" s="440"/>
      <c r="K1" s="440"/>
      <c r="L1" s="440"/>
      <c r="M1" s="440"/>
      <c r="N1" s="440"/>
      <c r="O1" s="440"/>
      <c r="P1" s="440"/>
      <c r="Q1" s="440"/>
      <c r="R1" s="440"/>
      <c r="S1" s="440"/>
      <c r="T1" s="440"/>
      <c r="U1" s="440"/>
      <c r="V1" s="440"/>
      <c r="W1" s="440"/>
      <c r="X1" s="440"/>
      <c r="Y1" s="440"/>
      <c r="Z1" s="440"/>
      <c r="AA1" s="440"/>
      <c r="AB1" s="39"/>
    </row>
    <row r="2" spans="1:28" ht="28.8" x14ac:dyDescent="0.55000000000000004">
      <c r="A2" s="441" t="s">
        <v>36</v>
      </c>
      <c r="B2" s="441"/>
      <c r="C2" s="441"/>
      <c r="D2" s="441"/>
      <c r="E2" s="441"/>
      <c r="F2" s="441"/>
      <c r="G2" s="441"/>
      <c r="H2" s="441"/>
      <c r="I2" s="441"/>
      <c r="J2" s="441"/>
      <c r="K2" s="441"/>
      <c r="L2" s="441"/>
      <c r="M2" s="441"/>
      <c r="N2" s="441"/>
      <c r="O2" s="441"/>
      <c r="P2" s="441"/>
      <c r="Q2" s="441"/>
      <c r="R2" s="441"/>
      <c r="S2" s="441"/>
      <c r="T2" s="441"/>
      <c r="U2" s="441"/>
      <c r="V2" s="441"/>
      <c r="W2" s="441"/>
      <c r="X2" s="441"/>
      <c r="Y2" s="441"/>
      <c r="Z2" s="441"/>
      <c r="AA2" s="441"/>
      <c r="AB2" s="40"/>
    </row>
    <row r="3" spans="1:28" ht="28.8" x14ac:dyDescent="0.55000000000000004">
      <c r="A3" s="448"/>
      <c r="B3" s="448"/>
      <c r="C3" s="448"/>
      <c r="D3" s="448"/>
      <c r="E3" s="448"/>
      <c r="F3" s="448"/>
      <c r="G3" s="448"/>
      <c r="H3" s="448"/>
      <c r="I3" s="448"/>
      <c r="J3" s="448"/>
      <c r="K3" s="448"/>
      <c r="L3" s="448"/>
      <c r="M3" s="448"/>
      <c r="N3" s="448"/>
      <c r="O3" s="448"/>
      <c r="P3" s="448"/>
      <c r="Q3" s="448"/>
      <c r="R3" s="448"/>
      <c r="S3" s="448"/>
      <c r="T3" s="448"/>
      <c r="U3" s="448"/>
      <c r="V3" s="448"/>
      <c r="W3" s="448"/>
      <c r="X3" s="448"/>
      <c r="Y3" s="448"/>
      <c r="Z3" s="448"/>
      <c r="AA3" s="448"/>
      <c r="AB3" s="40"/>
    </row>
    <row r="4" spans="1:28" ht="15" thickBot="1" x14ac:dyDescent="0.35">
      <c r="E4" s="203"/>
      <c r="F4" s="203"/>
      <c r="G4" s="203"/>
      <c r="H4" s="203"/>
      <c r="I4" s="203"/>
      <c r="J4" s="203"/>
      <c r="K4" s="203"/>
      <c r="L4" s="203"/>
      <c r="M4" s="203"/>
      <c r="N4" s="203"/>
      <c r="O4" s="203"/>
      <c r="P4" s="203"/>
      <c r="Q4" s="203"/>
      <c r="R4" s="203"/>
      <c r="S4" s="203"/>
      <c r="T4" s="203"/>
      <c r="U4" s="203"/>
      <c r="V4" s="203"/>
      <c r="W4" s="203"/>
      <c r="X4" s="203"/>
      <c r="Y4" s="203"/>
      <c r="Z4" s="203"/>
    </row>
    <row r="5" spans="1:28" ht="27.75" customHeight="1" thickBot="1" x14ac:dyDescent="0.35">
      <c r="A5" s="1"/>
      <c r="B5" s="1"/>
      <c r="C5" s="1"/>
      <c r="D5" s="1"/>
      <c r="E5" s="1"/>
      <c r="F5" s="442" t="s">
        <v>80</v>
      </c>
      <c r="G5" s="443"/>
      <c r="H5" s="444"/>
      <c r="I5" s="442" t="s">
        <v>261</v>
      </c>
      <c r="J5" s="443"/>
      <c r="K5" s="444"/>
      <c r="L5" s="445"/>
      <c r="M5" s="446"/>
      <c r="N5" s="447"/>
      <c r="O5" s="445"/>
      <c r="P5" s="446"/>
      <c r="Q5" s="447"/>
      <c r="R5" s="445"/>
      <c r="S5" s="446"/>
      <c r="T5" s="447"/>
      <c r="U5" s="445"/>
      <c r="V5" s="446"/>
      <c r="W5" s="459"/>
      <c r="X5" s="457" t="s">
        <v>42</v>
      </c>
      <c r="Y5" s="458"/>
      <c r="Z5" s="447"/>
      <c r="AA5" s="108" t="s">
        <v>0</v>
      </c>
    </row>
    <row r="6" spans="1:28" ht="15" thickBot="1" x14ac:dyDescent="0.35">
      <c r="A6" s="32" t="s">
        <v>1</v>
      </c>
      <c r="B6" s="32" t="s">
        <v>2</v>
      </c>
      <c r="C6" s="32" t="s">
        <v>3</v>
      </c>
      <c r="D6" s="32" t="s">
        <v>4</v>
      </c>
      <c r="E6" s="33" t="s">
        <v>5</v>
      </c>
      <c r="F6" s="137"/>
      <c r="G6" s="138"/>
      <c r="H6" s="14" t="s">
        <v>6</v>
      </c>
      <c r="I6" s="137"/>
      <c r="J6" s="138"/>
      <c r="K6" s="14" t="s">
        <v>6</v>
      </c>
      <c r="L6" s="137"/>
      <c r="M6" s="138"/>
      <c r="N6" s="14" t="s">
        <v>6</v>
      </c>
      <c r="O6" s="137"/>
      <c r="P6" s="138"/>
      <c r="Q6" s="14" t="s">
        <v>6</v>
      </c>
      <c r="R6" s="137"/>
      <c r="S6" s="138"/>
      <c r="T6" s="14" t="s">
        <v>6</v>
      </c>
      <c r="U6" s="135"/>
      <c r="V6" s="136"/>
      <c r="W6" s="201" t="s">
        <v>6</v>
      </c>
      <c r="X6" s="198">
        <v>45185</v>
      </c>
      <c r="Y6" s="199">
        <v>45186</v>
      </c>
      <c r="Z6" s="84" t="s">
        <v>6</v>
      </c>
      <c r="AA6" s="109"/>
    </row>
    <row r="7" spans="1:28" ht="15" thickBot="1" x14ac:dyDescent="0.35">
      <c r="A7" s="4" t="s">
        <v>140</v>
      </c>
      <c r="B7" s="4" t="s">
        <v>289</v>
      </c>
      <c r="C7" s="4" t="s">
        <v>290</v>
      </c>
      <c r="D7" s="4"/>
      <c r="E7" s="4" t="s">
        <v>291</v>
      </c>
      <c r="F7" s="132"/>
      <c r="G7" s="117"/>
      <c r="H7" s="44"/>
      <c r="I7" s="18">
        <v>20.75</v>
      </c>
      <c r="J7" s="19">
        <v>13.2</v>
      </c>
      <c r="K7" s="20">
        <f>I7+J7</f>
        <v>33.950000000000003</v>
      </c>
      <c r="L7" s="18"/>
      <c r="M7" s="19"/>
      <c r="N7" s="20"/>
      <c r="O7" s="18"/>
      <c r="P7" s="19"/>
      <c r="Q7" s="20"/>
      <c r="R7" s="18"/>
      <c r="S7" s="19"/>
      <c r="T7" s="20"/>
      <c r="U7" s="25"/>
      <c r="V7" s="19"/>
      <c r="W7" s="200"/>
      <c r="X7" s="202"/>
      <c r="Y7" s="200"/>
      <c r="Z7" s="20"/>
      <c r="AA7" s="139">
        <f>Z7+W7+T7+Q7+N7+K7+H7</f>
        <v>33.950000000000003</v>
      </c>
    </row>
    <row r="8" spans="1:28" ht="15" thickBot="1" x14ac:dyDescent="0.35">
      <c r="A8" s="4" t="s">
        <v>116</v>
      </c>
      <c r="B8" s="4" t="s">
        <v>120</v>
      </c>
      <c r="C8" s="4" t="s">
        <v>35</v>
      </c>
      <c r="D8" s="4"/>
      <c r="E8" s="4" t="s">
        <v>121</v>
      </c>
      <c r="F8" s="258">
        <v>18.5</v>
      </c>
      <c r="G8" s="57">
        <v>9.9</v>
      </c>
      <c r="H8" s="68">
        <f>G8+F8</f>
        <v>28.4</v>
      </c>
      <c r="J8" s="4"/>
      <c r="K8" s="5"/>
      <c r="L8" s="6"/>
      <c r="M8" s="4"/>
      <c r="N8" s="5"/>
      <c r="O8" s="6"/>
      <c r="P8" s="4"/>
      <c r="Q8" s="5"/>
      <c r="R8" s="6"/>
      <c r="S8" s="4"/>
      <c r="T8" s="5"/>
      <c r="U8" s="13"/>
      <c r="V8" s="4"/>
      <c r="W8" s="102"/>
      <c r="X8" s="143"/>
      <c r="Y8" s="102"/>
      <c r="Z8" s="5"/>
      <c r="AA8" s="139">
        <f>Z8+W8+T8+Q8+N8+K8+H8</f>
        <v>28.4</v>
      </c>
    </row>
    <row r="9" spans="1:28" ht="15" thickBot="1" x14ac:dyDescent="0.35">
      <c r="A9" s="4" t="s">
        <v>39</v>
      </c>
      <c r="B9" s="4" t="s">
        <v>71</v>
      </c>
      <c r="C9" s="4" t="s">
        <v>33</v>
      </c>
      <c r="D9" s="4"/>
      <c r="E9" s="4" t="s">
        <v>54</v>
      </c>
      <c r="F9" s="258">
        <v>16.5</v>
      </c>
      <c r="G9" s="57">
        <v>10.26</v>
      </c>
      <c r="H9" s="66">
        <f>G9+F9</f>
        <v>26.759999999999998</v>
      </c>
      <c r="I9" s="6"/>
      <c r="J9" s="4"/>
      <c r="K9" s="5"/>
      <c r="L9" s="6"/>
      <c r="M9" s="4"/>
      <c r="N9" s="5"/>
      <c r="O9" s="6"/>
      <c r="P9" s="4"/>
      <c r="Q9" s="5"/>
      <c r="R9" s="6"/>
      <c r="S9" s="4"/>
      <c r="T9" s="5"/>
      <c r="U9" s="13"/>
      <c r="V9" s="4"/>
      <c r="W9" s="102"/>
      <c r="X9" s="143"/>
      <c r="Y9" s="102"/>
      <c r="Z9" s="5"/>
      <c r="AA9" s="139">
        <f>Z9+W9+T9+Q9+N9+K9+H9</f>
        <v>26.759999999999998</v>
      </c>
    </row>
    <row r="10" spans="1:28" ht="15" thickBot="1" x14ac:dyDescent="0.35">
      <c r="A10" s="4" t="s">
        <v>154</v>
      </c>
      <c r="B10" s="4" t="s">
        <v>155</v>
      </c>
      <c r="C10" s="4" t="s">
        <v>156</v>
      </c>
      <c r="D10" s="4"/>
      <c r="E10" s="4" t="s">
        <v>157</v>
      </c>
      <c r="F10" s="258"/>
      <c r="G10" s="57"/>
      <c r="H10" s="66"/>
      <c r="I10" s="6">
        <v>20.13</v>
      </c>
      <c r="J10" s="4" t="s">
        <v>185</v>
      </c>
      <c r="K10" s="5">
        <v>0</v>
      </c>
      <c r="L10" s="6"/>
      <c r="M10" s="4"/>
      <c r="N10" s="5"/>
      <c r="O10" s="6"/>
      <c r="P10" s="4"/>
      <c r="Q10" s="5"/>
      <c r="R10" s="6"/>
      <c r="S10" s="4"/>
      <c r="T10" s="5"/>
      <c r="U10" s="13"/>
      <c r="V10" s="4"/>
      <c r="W10" s="102"/>
      <c r="X10" s="143"/>
      <c r="Y10" s="102"/>
      <c r="Z10" s="5"/>
      <c r="AA10" s="139">
        <f>Z10+W10+T10+Q10+N10+K10+H10</f>
        <v>0</v>
      </c>
    </row>
    <row r="11" spans="1:28" ht="15" thickBot="1" x14ac:dyDescent="0.35">
      <c r="A11" s="34"/>
      <c r="B11" s="7"/>
      <c r="C11" s="7"/>
      <c r="D11" s="7"/>
      <c r="E11" s="8"/>
      <c r="F11" s="59"/>
      <c r="G11" s="57"/>
      <c r="H11" s="66"/>
      <c r="I11" s="6"/>
      <c r="J11" s="4"/>
      <c r="K11" s="5"/>
      <c r="L11" s="6"/>
      <c r="M11" s="4"/>
      <c r="N11" s="5"/>
      <c r="O11" s="6"/>
      <c r="P11" s="4"/>
      <c r="Q11" s="5"/>
      <c r="R11" s="6"/>
      <c r="S11" s="4"/>
      <c r="T11" s="5"/>
      <c r="U11" s="13"/>
      <c r="V11" s="4"/>
      <c r="W11" s="102"/>
      <c r="X11" s="143"/>
      <c r="Y11" s="102"/>
      <c r="Z11" s="5"/>
      <c r="AA11" s="139">
        <f t="shared" ref="AA11:AA20" si="0">Z11+W11+T11+Q11+N11+K11+H11</f>
        <v>0</v>
      </c>
    </row>
    <row r="12" spans="1:28" ht="15" thickBot="1" x14ac:dyDescent="0.35">
      <c r="A12" s="34"/>
      <c r="B12" s="7"/>
      <c r="C12" s="7"/>
      <c r="D12" s="7"/>
      <c r="E12" s="8"/>
      <c r="F12" s="59"/>
      <c r="G12" s="57"/>
      <c r="H12" s="66"/>
      <c r="I12" s="6"/>
      <c r="J12" s="4"/>
      <c r="K12" s="5"/>
      <c r="L12" s="6"/>
      <c r="M12" s="4"/>
      <c r="N12" s="5"/>
      <c r="O12" s="6"/>
      <c r="P12" s="4"/>
      <c r="Q12" s="5"/>
      <c r="R12" s="6"/>
      <c r="S12" s="4"/>
      <c r="T12" s="5"/>
      <c r="U12" s="13"/>
      <c r="V12" s="4"/>
      <c r="W12" s="102"/>
      <c r="X12" s="143"/>
      <c r="Y12" s="102"/>
      <c r="Z12" s="5"/>
      <c r="AA12" s="139">
        <f t="shared" si="0"/>
        <v>0</v>
      </c>
    </row>
    <row r="13" spans="1:28" ht="15" thickBot="1" x14ac:dyDescent="0.35">
      <c r="A13" s="34"/>
      <c r="B13" s="7"/>
      <c r="C13" s="7"/>
      <c r="D13" s="7"/>
      <c r="E13" s="8"/>
      <c r="F13" s="59"/>
      <c r="G13" s="57"/>
      <c r="H13" s="66"/>
      <c r="I13" s="6"/>
      <c r="J13" s="4"/>
      <c r="K13" s="5"/>
      <c r="L13" s="6"/>
      <c r="M13" s="4"/>
      <c r="N13" s="5"/>
      <c r="O13" s="6"/>
      <c r="P13" s="4"/>
      <c r="Q13" s="5"/>
      <c r="R13" s="6"/>
      <c r="S13" s="4"/>
      <c r="T13" s="5"/>
      <c r="U13" s="13"/>
      <c r="V13" s="4"/>
      <c r="W13" s="102"/>
      <c r="X13" s="143"/>
      <c r="Y13" s="102"/>
      <c r="Z13" s="5"/>
      <c r="AA13" s="139">
        <f t="shared" si="0"/>
        <v>0</v>
      </c>
    </row>
    <row r="14" spans="1:28" ht="15" thickBot="1" x14ac:dyDescent="0.35">
      <c r="A14" s="34"/>
      <c r="B14" s="7"/>
      <c r="C14" s="7"/>
      <c r="D14" s="7"/>
      <c r="E14" s="8"/>
      <c r="F14" s="59"/>
      <c r="G14" s="57"/>
      <c r="H14" s="66"/>
      <c r="I14" s="6"/>
      <c r="J14" s="4"/>
      <c r="K14" s="5"/>
      <c r="L14" s="6"/>
      <c r="M14" s="4"/>
      <c r="N14" s="5"/>
      <c r="O14" s="6"/>
      <c r="P14" s="4"/>
      <c r="Q14" s="5"/>
      <c r="R14" s="6"/>
      <c r="S14" s="4"/>
      <c r="T14" s="5"/>
      <c r="U14" s="13"/>
      <c r="V14" s="4"/>
      <c r="W14" s="102"/>
      <c r="X14" s="143"/>
      <c r="Y14" s="102"/>
      <c r="Z14" s="5"/>
      <c r="AA14" s="139">
        <f t="shared" si="0"/>
        <v>0</v>
      </c>
    </row>
    <row r="15" spans="1:28" ht="15" thickBot="1" x14ac:dyDescent="0.35">
      <c r="A15" s="34"/>
      <c r="B15" s="7"/>
      <c r="C15" s="7"/>
      <c r="D15" s="7"/>
      <c r="E15" s="8"/>
      <c r="F15" s="6"/>
      <c r="G15" s="4"/>
      <c r="H15" s="5"/>
      <c r="I15" s="6"/>
      <c r="J15" s="4"/>
      <c r="K15" s="5"/>
      <c r="L15" s="6"/>
      <c r="M15" s="4"/>
      <c r="N15" s="5"/>
      <c r="O15" s="6"/>
      <c r="P15" s="4"/>
      <c r="Q15" s="5"/>
      <c r="R15" s="6"/>
      <c r="S15" s="4"/>
      <c r="T15" s="5"/>
      <c r="U15" s="13"/>
      <c r="V15" s="4"/>
      <c r="W15" s="102"/>
      <c r="X15" s="143"/>
      <c r="Y15" s="102"/>
      <c r="Z15" s="5"/>
      <c r="AA15" s="139">
        <f t="shared" si="0"/>
        <v>0</v>
      </c>
    </row>
    <row r="16" spans="1:28" ht="15" thickBot="1" x14ac:dyDescent="0.35">
      <c r="A16" s="34"/>
      <c r="B16" s="7"/>
      <c r="C16" s="7"/>
      <c r="D16" s="7"/>
      <c r="E16" s="8"/>
      <c r="F16" s="59"/>
      <c r="G16" s="57"/>
      <c r="H16" s="66"/>
      <c r="I16" s="6"/>
      <c r="J16" s="4"/>
      <c r="K16" s="5"/>
      <c r="L16" s="6"/>
      <c r="M16" s="4"/>
      <c r="N16" s="5"/>
      <c r="O16" s="6"/>
      <c r="P16" s="4"/>
      <c r="Q16" s="5"/>
      <c r="R16" s="6"/>
      <c r="S16" s="4"/>
      <c r="T16" s="5"/>
      <c r="U16" s="13"/>
      <c r="V16" s="4"/>
      <c r="W16" s="102"/>
      <c r="X16" s="143"/>
      <c r="Y16" s="102"/>
      <c r="Z16" s="5"/>
      <c r="AA16" s="139">
        <f t="shared" si="0"/>
        <v>0</v>
      </c>
    </row>
    <row r="17" spans="1:27" ht="15" thickBot="1" x14ac:dyDescent="0.35">
      <c r="A17" s="50"/>
      <c r="B17" s="49"/>
      <c r="C17" s="49"/>
      <c r="D17" s="49"/>
      <c r="E17" s="55"/>
      <c r="F17" s="59"/>
      <c r="G17" s="57"/>
      <c r="H17" s="45"/>
      <c r="I17" s="6"/>
      <c r="J17" s="4"/>
      <c r="K17" s="5"/>
      <c r="L17" s="6"/>
      <c r="M17" s="4"/>
      <c r="N17" s="5"/>
      <c r="O17" s="6"/>
      <c r="P17" s="4"/>
      <c r="Q17" s="5"/>
      <c r="R17" s="6"/>
      <c r="S17" s="4"/>
      <c r="T17" s="5"/>
      <c r="U17" s="13"/>
      <c r="V17" s="4"/>
      <c r="W17" s="102"/>
      <c r="X17" s="143"/>
      <c r="Y17" s="102"/>
      <c r="Z17" s="5"/>
      <c r="AA17" s="139">
        <f t="shared" si="0"/>
        <v>0</v>
      </c>
    </row>
    <row r="18" spans="1:27" ht="15" thickBot="1" x14ac:dyDescent="0.35">
      <c r="A18" s="34"/>
      <c r="B18" s="7"/>
      <c r="C18" s="7"/>
      <c r="D18" s="7"/>
      <c r="E18" s="8"/>
      <c r="F18" s="59"/>
      <c r="G18" s="57"/>
      <c r="H18" s="66"/>
      <c r="I18" s="6"/>
      <c r="J18" s="4"/>
      <c r="K18" s="5"/>
      <c r="L18" s="6"/>
      <c r="M18" s="4"/>
      <c r="N18" s="5"/>
      <c r="O18" s="6"/>
      <c r="P18" s="4"/>
      <c r="Q18" s="5"/>
      <c r="R18" s="6"/>
      <c r="S18" s="4"/>
      <c r="T18" s="5"/>
      <c r="U18" s="13"/>
      <c r="V18" s="4"/>
      <c r="W18" s="102"/>
      <c r="X18" s="143"/>
      <c r="Y18" s="102"/>
      <c r="Z18" s="5"/>
      <c r="AA18" s="139">
        <f t="shared" si="0"/>
        <v>0</v>
      </c>
    </row>
    <row r="19" spans="1:27" ht="15" thickBot="1" x14ac:dyDescent="0.35">
      <c r="A19" s="34"/>
      <c r="B19" s="7"/>
      <c r="C19" s="7"/>
      <c r="D19" s="7"/>
      <c r="E19" s="8"/>
      <c r="F19" s="59"/>
      <c r="G19" s="57"/>
      <c r="H19" s="66"/>
      <c r="I19" s="6"/>
      <c r="J19" s="4"/>
      <c r="K19" s="5"/>
      <c r="L19" s="6"/>
      <c r="M19" s="4"/>
      <c r="N19" s="5"/>
      <c r="O19" s="6"/>
      <c r="P19" s="4"/>
      <c r="Q19" s="5"/>
      <c r="R19" s="6"/>
      <c r="S19" s="4"/>
      <c r="T19" s="5"/>
      <c r="U19" s="13"/>
      <c r="V19" s="4"/>
      <c r="W19" s="102"/>
      <c r="X19" s="143"/>
      <c r="Y19" s="102"/>
      <c r="Z19" s="5"/>
      <c r="AA19" s="139">
        <f t="shared" si="0"/>
        <v>0</v>
      </c>
    </row>
    <row r="20" spans="1:27" x14ac:dyDescent="0.3">
      <c r="A20" s="34"/>
      <c r="B20" s="7"/>
      <c r="C20" s="7"/>
      <c r="D20" s="7"/>
      <c r="E20" s="8"/>
      <c r="F20" s="59"/>
      <c r="G20" s="57"/>
      <c r="H20" s="66"/>
      <c r="I20" s="6"/>
      <c r="J20" s="4"/>
      <c r="K20" s="5"/>
      <c r="L20" s="6"/>
      <c r="M20" s="4"/>
      <c r="N20" s="5"/>
      <c r="O20" s="6"/>
      <c r="P20" s="4"/>
      <c r="Q20" s="5"/>
      <c r="R20" s="6"/>
      <c r="S20" s="4"/>
      <c r="T20" s="5"/>
      <c r="U20" s="13"/>
      <c r="V20" s="4"/>
      <c r="W20" s="102"/>
      <c r="X20" s="143"/>
      <c r="Y20" s="102"/>
      <c r="Z20" s="5"/>
      <c r="AA20" s="139">
        <f t="shared" si="0"/>
        <v>0</v>
      </c>
    </row>
    <row r="21" spans="1:27" x14ac:dyDescent="0.3">
      <c r="A21" s="34"/>
      <c r="B21" s="7"/>
      <c r="C21" s="7"/>
      <c r="D21" s="7"/>
      <c r="E21" s="8"/>
      <c r="F21" s="59"/>
      <c r="G21" s="57"/>
      <c r="H21" s="66"/>
      <c r="I21" s="6"/>
      <c r="J21" s="4"/>
      <c r="K21" s="5"/>
      <c r="L21" s="6"/>
      <c r="M21" s="4"/>
      <c r="N21" s="5"/>
      <c r="O21" s="6"/>
      <c r="P21" s="4"/>
      <c r="Q21" s="5"/>
      <c r="R21" s="6"/>
      <c r="S21" s="4"/>
      <c r="T21" s="5"/>
      <c r="U21" s="13"/>
      <c r="V21" s="4"/>
      <c r="W21" s="102"/>
      <c r="X21" s="143"/>
      <c r="Y21" s="102"/>
      <c r="Z21" s="5"/>
      <c r="AA21" s="106">
        <f>H21+K21+N21</f>
        <v>0</v>
      </c>
    </row>
    <row r="22" spans="1:27" x14ac:dyDescent="0.3">
      <c r="A22" s="34"/>
      <c r="B22" s="7"/>
      <c r="C22" s="7"/>
      <c r="D22" s="7"/>
      <c r="E22" s="8"/>
      <c r="F22" s="6"/>
      <c r="G22" s="4"/>
      <c r="H22" s="5"/>
      <c r="I22" s="6"/>
      <c r="J22" s="4"/>
      <c r="K22" s="5"/>
      <c r="L22" s="6"/>
      <c r="M22" s="4"/>
      <c r="N22" s="5"/>
      <c r="O22" s="6"/>
      <c r="P22" s="4"/>
      <c r="Q22" s="5"/>
      <c r="R22" s="6"/>
      <c r="S22" s="4"/>
      <c r="T22" s="5"/>
      <c r="U22" s="13"/>
      <c r="V22" s="4"/>
      <c r="W22" s="102"/>
      <c r="X22" s="143"/>
      <c r="Y22" s="102"/>
      <c r="Z22" s="5"/>
      <c r="AA22" s="106"/>
    </row>
    <row r="23" spans="1:27" x14ac:dyDescent="0.3">
      <c r="A23" s="34"/>
      <c r="B23" s="7"/>
      <c r="C23" s="7"/>
      <c r="D23" s="7"/>
      <c r="E23" s="8"/>
      <c r="F23" s="59"/>
      <c r="G23" s="57"/>
      <c r="H23" s="66"/>
      <c r="I23" s="6"/>
      <c r="J23" s="4"/>
      <c r="K23" s="5"/>
      <c r="L23" s="6"/>
      <c r="M23" s="4"/>
      <c r="N23" s="5"/>
      <c r="O23" s="6"/>
      <c r="P23" s="4"/>
      <c r="Q23" s="5"/>
      <c r="R23" s="6"/>
      <c r="S23" s="4"/>
      <c r="T23" s="5"/>
      <c r="U23" s="13"/>
      <c r="V23" s="4"/>
      <c r="W23" s="102"/>
      <c r="X23" s="143"/>
      <c r="Y23" s="102"/>
      <c r="Z23" s="5"/>
      <c r="AA23" s="106"/>
    </row>
    <row r="24" spans="1:27" x14ac:dyDescent="0.3">
      <c r="A24" s="34"/>
      <c r="B24" s="7"/>
      <c r="C24" s="7"/>
      <c r="D24" s="7"/>
      <c r="E24" s="8"/>
      <c r="F24" s="59"/>
      <c r="G24" s="57"/>
      <c r="H24" s="66"/>
      <c r="I24" s="6"/>
      <c r="J24" s="4"/>
      <c r="K24" s="5"/>
      <c r="L24" s="6"/>
      <c r="M24" s="4"/>
      <c r="N24" s="5"/>
      <c r="O24" s="6"/>
      <c r="P24" s="4"/>
      <c r="Q24" s="5"/>
      <c r="R24" s="6"/>
      <c r="S24" s="4"/>
      <c r="T24" s="5"/>
      <c r="U24" s="13"/>
      <c r="V24" s="4"/>
      <c r="W24" s="102"/>
      <c r="X24" s="143"/>
      <c r="Y24" s="102"/>
      <c r="Z24" s="5"/>
      <c r="AA24" s="106"/>
    </row>
    <row r="25" spans="1:27" x14ac:dyDescent="0.3">
      <c r="A25" s="34"/>
      <c r="B25" s="7"/>
      <c r="C25" s="7"/>
      <c r="D25" s="7"/>
      <c r="E25" s="8"/>
      <c r="F25" s="59"/>
      <c r="G25" s="57"/>
      <c r="H25" s="66"/>
      <c r="I25" s="6"/>
      <c r="J25" s="4"/>
      <c r="K25" s="5"/>
      <c r="L25" s="6"/>
      <c r="M25" s="4"/>
      <c r="N25" s="5"/>
      <c r="O25" s="6"/>
      <c r="P25" s="4"/>
      <c r="Q25" s="5"/>
      <c r="R25" s="6"/>
      <c r="S25" s="4"/>
      <c r="T25" s="5"/>
      <c r="U25" s="13"/>
      <c r="V25" s="4"/>
      <c r="W25" s="102"/>
      <c r="X25" s="143"/>
      <c r="Y25" s="102"/>
      <c r="Z25" s="5"/>
      <c r="AA25" s="106"/>
    </row>
    <row r="26" spans="1:27" ht="15" thickBot="1" x14ac:dyDescent="0.35">
      <c r="A26" s="36"/>
      <c r="B26" s="37"/>
      <c r="C26" s="37"/>
      <c r="D26" s="37"/>
      <c r="E26" s="43"/>
      <c r="F26" s="60"/>
      <c r="G26" s="58"/>
      <c r="H26" s="67"/>
      <c r="I26" s="11"/>
      <c r="J26" s="9"/>
      <c r="K26" s="10"/>
      <c r="L26" s="11"/>
      <c r="M26" s="9"/>
      <c r="N26" s="10"/>
      <c r="O26" s="11"/>
      <c r="P26" s="9"/>
      <c r="Q26" s="10"/>
      <c r="R26" s="11"/>
      <c r="S26" s="9"/>
      <c r="T26" s="10"/>
      <c r="U26" s="26"/>
      <c r="V26" s="9"/>
      <c r="W26" s="118"/>
      <c r="X26" s="144"/>
      <c r="Y26" s="118"/>
      <c r="Z26" s="10"/>
      <c r="AA26" s="133"/>
    </row>
    <row r="27" spans="1:27" hidden="1" x14ac:dyDescent="0.3">
      <c r="A27" s="41"/>
      <c r="B27" s="23"/>
      <c r="C27" s="23"/>
      <c r="D27" s="23"/>
      <c r="E27" s="42"/>
      <c r="F27" s="29"/>
      <c r="G27" s="16"/>
      <c r="H27" s="17">
        <f t="shared" ref="H27:H37" si="1">F27+G27</f>
        <v>0</v>
      </c>
      <c r="I27" s="15"/>
      <c r="J27" s="16"/>
      <c r="K27" s="17">
        <f t="shared" ref="K27:K37" si="2">I27+J27</f>
        <v>0</v>
      </c>
      <c r="L27" s="15"/>
      <c r="M27" s="16"/>
      <c r="N27" s="17">
        <f t="shared" ref="N27:N37" si="3">L27+M27</f>
        <v>0</v>
      </c>
      <c r="O27" s="15"/>
      <c r="P27" s="16"/>
      <c r="Q27" s="17">
        <f t="shared" ref="Q27:Q37" si="4">O27+P27</f>
        <v>0</v>
      </c>
      <c r="R27" s="115"/>
      <c r="S27" s="115"/>
      <c r="T27" s="115"/>
      <c r="U27" s="115"/>
      <c r="V27" s="115"/>
      <c r="W27" s="115"/>
      <c r="X27" s="115"/>
      <c r="Y27" s="115"/>
      <c r="Z27" s="115"/>
      <c r="AA27" s="107"/>
    </row>
    <row r="28" spans="1:27" hidden="1" x14ac:dyDescent="0.3">
      <c r="A28" s="34"/>
      <c r="B28" s="7"/>
      <c r="C28" s="7"/>
      <c r="D28" s="7"/>
      <c r="E28" s="35"/>
      <c r="F28" s="13"/>
      <c r="G28" s="4"/>
      <c r="H28" s="5">
        <f t="shared" si="1"/>
        <v>0</v>
      </c>
      <c r="I28" s="6"/>
      <c r="J28" s="4"/>
      <c r="K28" s="5">
        <f t="shared" si="2"/>
        <v>0</v>
      </c>
      <c r="L28" s="6"/>
      <c r="M28" s="4"/>
      <c r="N28" s="5">
        <f t="shared" si="3"/>
        <v>0</v>
      </c>
      <c r="O28" s="6"/>
      <c r="P28" s="4"/>
      <c r="Q28" s="5">
        <f t="shared" si="4"/>
        <v>0</v>
      </c>
      <c r="R28" s="91"/>
      <c r="S28" s="91"/>
      <c r="T28" s="91"/>
      <c r="U28" s="91"/>
      <c r="V28" s="91"/>
      <c r="W28" s="91"/>
      <c r="X28" s="91"/>
      <c r="Y28" s="91"/>
      <c r="Z28" s="91"/>
      <c r="AA28" s="96"/>
    </row>
    <row r="29" spans="1:27" hidden="1" x14ac:dyDescent="0.3">
      <c r="A29" s="34"/>
      <c r="B29" s="7"/>
      <c r="C29" s="7"/>
      <c r="D29" s="7"/>
      <c r="E29" s="35"/>
      <c r="F29" s="13"/>
      <c r="G29" s="4"/>
      <c r="H29" s="5">
        <f t="shared" si="1"/>
        <v>0</v>
      </c>
      <c r="I29" s="6"/>
      <c r="J29" s="4"/>
      <c r="K29" s="5">
        <f t="shared" si="2"/>
        <v>0</v>
      </c>
      <c r="L29" s="6"/>
      <c r="M29" s="4"/>
      <c r="N29" s="5">
        <f t="shared" si="3"/>
        <v>0</v>
      </c>
      <c r="O29" s="6"/>
      <c r="P29" s="4"/>
      <c r="Q29" s="5">
        <f t="shared" si="4"/>
        <v>0</v>
      </c>
      <c r="R29" s="91"/>
      <c r="S29" s="91"/>
      <c r="T29" s="91"/>
      <c r="U29" s="91"/>
      <c r="V29" s="91"/>
      <c r="W29" s="91"/>
      <c r="X29" s="91"/>
      <c r="Y29" s="91"/>
      <c r="Z29" s="91"/>
      <c r="AA29" s="96"/>
    </row>
    <row r="30" spans="1:27" hidden="1" x14ac:dyDescent="0.3">
      <c r="A30" s="34"/>
      <c r="B30" s="7"/>
      <c r="C30" s="7"/>
      <c r="D30" s="7"/>
      <c r="E30" s="35"/>
      <c r="F30" s="13"/>
      <c r="G30" s="4"/>
      <c r="H30" s="5">
        <f t="shared" si="1"/>
        <v>0</v>
      </c>
      <c r="I30" s="6"/>
      <c r="J30" s="4"/>
      <c r="K30" s="5">
        <f t="shared" si="2"/>
        <v>0</v>
      </c>
      <c r="L30" s="6"/>
      <c r="M30" s="4"/>
      <c r="N30" s="5">
        <f t="shared" si="3"/>
        <v>0</v>
      </c>
      <c r="O30" s="6"/>
      <c r="P30" s="4"/>
      <c r="Q30" s="5">
        <f t="shared" si="4"/>
        <v>0</v>
      </c>
      <c r="R30" s="91"/>
      <c r="S30" s="91"/>
      <c r="T30" s="91"/>
      <c r="U30" s="91"/>
      <c r="V30" s="91"/>
      <c r="W30" s="91"/>
      <c r="X30" s="91"/>
      <c r="Y30" s="91"/>
      <c r="Z30" s="91"/>
      <c r="AA30" s="96"/>
    </row>
    <row r="31" spans="1:27" hidden="1" x14ac:dyDescent="0.3">
      <c r="A31" s="34"/>
      <c r="B31" s="7"/>
      <c r="C31" s="7"/>
      <c r="D31" s="7"/>
      <c r="E31" s="35"/>
      <c r="F31" s="13"/>
      <c r="G31" s="4"/>
      <c r="H31" s="5">
        <f t="shared" si="1"/>
        <v>0</v>
      </c>
      <c r="I31" s="6"/>
      <c r="J31" s="4"/>
      <c r="K31" s="5">
        <f t="shared" si="2"/>
        <v>0</v>
      </c>
      <c r="L31" s="6"/>
      <c r="M31" s="4"/>
      <c r="N31" s="5">
        <f t="shared" si="3"/>
        <v>0</v>
      </c>
      <c r="O31" s="6"/>
      <c r="P31" s="4"/>
      <c r="Q31" s="5">
        <f t="shared" si="4"/>
        <v>0</v>
      </c>
      <c r="R31" s="91"/>
      <c r="S31" s="91"/>
      <c r="T31" s="91"/>
      <c r="U31" s="91"/>
      <c r="V31" s="91"/>
      <c r="W31" s="91"/>
      <c r="X31" s="91"/>
      <c r="Y31" s="91"/>
      <c r="Z31" s="91"/>
      <c r="AA31" s="96"/>
    </row>
    <row r="32" spans="1:27" hidden="1" x14ac:dyDescent="0.3">
      <c r="A32" s="34"/>
      <c r="B32" s="7"/>
      <c r="C32" s="7"/>
      <c r="D32" s="7"/>
      <c r="E32" s="35"/>
      <c r="F32" s="13"/>
      <c r="G32" s="4"/>
      <c r="H32" s="5">
        <f t="shared" si="1"/>
        <v>0</v>
      </c>
      <c r="I32" s="6"/>
      <c r="J32" s="4"/>
      <c r="K32" s="5">
        <f t="shared" si="2"/>
        <v>0</v>
      </c>
      <c r="L32" s="6"/>
      <c r="M32" s="4"/>
      <c r="N32" s="5">
        <f t="shared" si="3"/>
        <v>0</v>
      </c>
      <c r="O32" s="6"/>
      <c r="P32" s="4"/>
      <c r="Q32" s="5">
        <f t="shared" si="4"/>
        <v>0</v>
      </c>
      <c r="R32" s="91"/>
      <c r="S32" s="91"/>
      <c r="T32" s="91"/>
      <c r="U32" s="91"/>
      <c r="V32" s="91"/>
      <c r="W32" s="91"/>
      <c r="X32" s="91"/>
      <c r="Y32" s="91"/>
      <c r="Z32" s="91"/>
      <c r="AA32" s="96"/>
    </row>
    <row r="33" spans="1:27" hidden="1" x14ac:dyDescent="0.3">
      <c r="A33" s="34"/>
      <c r="B33" s="7"/>
      <c r="C33" s="7"/>
      <c r="D33" s="7"/>
      <c r="E33" s="35"/>
      <c r="F33" s="13"/>
      <c r="G33" s="4"/>
      <c r="H33" s="5">
        <f t="shared" si="1"/>
        <v>0</v>
      </c>
      <c r="I33" s="6"/>
      <c r="J33" s="4"/>
      <c r="K33" s="5">
        <f t="shared" si="2"/>
        <v>0</v>
      </c>
      <c r="L33" s="6"/>
      <c r="M33" s="4"/>
      <c r="N33" s="5">
        <f t="shared" si="3"/>
        <v>0</v>
      </c>
      <c r="O33" s="6"/>
      <c r="P33" s="4"/>
      <c r="Q33" s="5">
        <f t="shared" si="4"/>
        <v>0</v>
      </c>
      <c r="R33" s="91"/>
      <c r="S33" s="91"/>
      <c r="T33" s="91"/>
      <c r="U33" s="91"/>
      <c r="V33" s="91"/>
      <c r="W33" s="91"/>
      <c r="X33" s="91"/>
      <c r="Y33" s="91"/>
      <c r="Z33" s="91"/>
      <c r="AA33" s="96"/>
    </row>
    <row r="34" spans="1:27" hidden="1" x14ac:dyDescent="0.3">
      <c r="A34" s="34"/>
      <c r="B34" s="7"/>
      <c r="C34" s="7"/>
      <c r="D34" s="7"/>
      <c r="E34" s="35"/>
      <c r="F34" s="13"/>
      <c r="G34" s="4"/>
      <c r="H34" s="5">
        <f t="shared" si="1"/>
        <v>0</v>
      </c>
      <c r="I34" s="6"/>
      <c r="J34" s="4"/>
      <c r="K34" s="5">
        <f t="shared" si="2"/>
        <v>0</v>
      </c>
      <c r="L34" s="6"/>
      <c r="M34" s="4"/>
      <c r="N34" s="5">
        <f t="shared" si="3"/>
        <v>0</v>
      </c>
      <c r="O34" s="6"/>
      <c r="P34" s="4"/>
      <c r="Q34" s="5">
        <f t="shared" si="4"/>
        <v>0</v>
      </c>
      <c r="R34" s="91"/>
      <c r="S34" s="91"/>
      <c r="T34" s="91"/>
      <c r="U34" s="91"/>
      <c r="V34" s="91"/>
      <c r="W34" s="91"/>
      <c r="X34" s="91"/>
      <c r="Y34" s="91"/>
      <c r="Z34" s="91"/>
      <c r="AA34" s="96"/>
    </row>
    <row r="35" spans="1:27" hidden="1" x14ac:dyDescent="0.3">
      <c r="A35" s="34"/>
      <c r="B35" s="7"/>
      <c r="C35" s="7"/>
      <c r="D35" s="7"/>
      <c r="E35" s="35"/>
      <c r="F35" s="13"/>
      <c r="G35" s="4"/>
      <c r="H35" s="5">
        <f t="shared" si="1"/>
        <v>0</v>
      </c>
      <c r="I35" s="6"/>
      <c r="J35" s="4"/>
      <c r="K35" s="5">
        <f t="shared" si="2"/>
        <v>0</v>
      </c>
      <c r="L35" s="6"/>
      <c r="M35" s="4"/>
      <c r="N35" s="5">
        <f t="shared" si="3"/>
        <v>0</v>
      </c>
      <c r="O35" s="6"/>
      <c r="P35" s="4"/>
      <c r="Q35" s="5">
        <f t="shared" si="4"/>
        <v>0</v>
      </c>
      <c r="R35" s="91"/>
      <c r="S35" s="91"/>
      <c r="T35" s="91"/>
      <c r="U35" s="91"/>
      <c r="V35" s="91"/>
      <c r="W35" s="91"/>
      <c r="X35" s="91"/>
      <c r="Y35" s="91"/>
      <c r="Z35" s="91"/>
      <c r="AA35" s="96"/>
    </row>
    <row r="36" spans="1:27" hidden="1" x14ac:dyDescent="0.3">
      <c r="A36" s="34"/>
      <c r="B36" s="7"/>
      <c r="C36" s="7"/>
      <c r="D36" s="7"/>
      <c r="E36" s="35"/>
      <c r="F36" s="13"/>
      <c r="G36" s="4"/>
      <c r="H36" s="5">
        <f t="shared" si="1"/>
        <v>0</v>
      </c>
      <c r="I36" s="6"/>
      <c r="J36" s="4"/>
      <c r="K36" s="5">
        <f t="shared" si="2"/>
        <v>0</v>
      </c>
      <c r="L36" s="6"/>
      <c r="M36" s="4"/>
      <c r="N36" s="5">
        <f t="shared" si="3"/>
        <v>0</v>
      </c>
      <c r="O36" s="6"/>
      <c r="P36" s="4"/>
      <c r="Q36" s="5">
        <f t="shared" si="4"/>
        <v>0</v>
      </c>
      <c r="R36" s="91"/>
      <c r="S36" s="91"/>
      <c r="T36" s="91"/>
      <c r="U36" s="91"/>
      <c r="V36" s="91"/>
      <c r="W36" s="91"/>
      <c r="X36" s="91"/>
      <c r="Y36" s="91"/>
      <c r="Z36" s="91"/>
      <c r="AA36" s="96"/>
    </row>
    <row r="37" spans="1:27" ht="15" hidden="1" thickBot="1" x14ac:dyDescent="0.35">
      <c r="A37" s="36"/>
      <c r="B37" s="37"/>
      <c r="C37" s="37"/>
      <c r="D37" s="37"/>
      <c r="E37" s="38"/>
      <c r="F37" s="13"/>
      <c r="G37" s="9"/>
      <c r="H37" s="10">
        <f t="shared" si="1"/>
        <v>0</v>
      </c>
      <c r="I37" s="11"/>
      <c r="J37" s="9"/>
      <c r="K37" s="10">
        <f t="shared" si="2"/>
        <v>0</v>
      </c>
      <c r="L37" s="11"/>
      <c r="M37" s="9"/>
      <c r="N37" s="10">
        <f t="shared" si="3"/>
        <v>0</v>
      </c>
      <c r="O37" s="11"/>
      <c r="P37" s="9"/>
      <c r="Q37" s="10">
        <f t="shared" si="4"/>
        <v>0</v>
      </c>
      <c r="R37" s="109"/>
      <c r="S37" s="109"/>
      <c r="T37" s="109"/>
      <c r="U37" s="109"/>
      <c r="V37" s="109"/>
      <c r="W37" s="109"/>
      <c r="X37" s="109"/>
      <c r="Y37" s="109"/>
      <c r="Z37" s="109"/>
      <c r="AA37" s="96"/>
    </row>
  </sheetData>
  <autoFilter ref="A6:AA6" xr:uid="{383F3FDB-38F4-433F-8BC0-5FCD702E1BBD}">
    <sortState xmlns:xlrd2="http://schemas.microsoft.com/office/spreadsheetml/2017/richdata2" ref="A7:AA26">
      <sortCondition descending="1" ref="AA6"/>
    </sortState>
  </autoFilter>
  <sortState xmlns:xlrd2="http://schemas.microsoft.com/office/spreadsheetml/2017/richdata2" ref="A7:AA10">
    <sortCondition descending="1" ref="AA7:AA10"/>
  </sortState>
  <mergeCells count="10">
    <mergeCell ref="A1:AA1"/>
    <mergeCell ref="A2:AA2"/>
    <mergeCell ref="A3:AA3"/>
    <mergeCell ref="F5:H5"/>
    <mergeCell ref="I5:K5"/>
    <mergeCell ref="L5:N5"/>
    <mergeCell ref="O5:Q5"/>
    <mergeCell ref="R5:T5"/>
    <mergeCell ref="U5:W5"/>
    <mergeCell ref="X5:Z5"/>
  </mergeCells>
  <printOptions horizontalCentered="1"/>
  <pageMargins left="3.937007874015748E-2" right="3.937007874015748E-2" top="0.94488188976377963" bottom="0.55118110236220474" header="0.11811023622047245" footer="0.31496062992125984"/>
  <pageSetup paperSize="9" scale="63" fitToHeight="0" orientation="landscape" r:id="rId1"/>
  <headerFooter>
    <oddHeader>&amp;C&amp;G</oddHeader>
    <oddFooter>&amp;C&amp;A&amp;RAGG.  &amp;D&amp;T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3EF4D6-EDCE-485D-AE18-A72D94EB3A0A}">
  <sheetPr>
    <pageSetUpPr fitToPage="1"/>
  </sheetPr>
  <dimension ref="A1:AB37"/>
  <sheetViews>
    <sheetView topLeftCell="J1" workbookViewId="0">
      <selection activeCell="L5" sqref="L5:N5"/>
    </sheetView>
  </sheetViews>
  <sheetFormatPr defaultRowHeight="14.4" x14ac:dyDescent="0.3"/>
  <cols>
    <col min="1" max="1" width="27.5546875" customWidth="1"/>
    <col min="2" max="2" width="15.109375" customWidth="1"/>
    <col min="3" max="3" width="11.6640625" customWidth="1"/>
    <col min="4" max="4" width="20.88671875" customWidth="1"/>
    <col min="5" max="5" width="21.88671875" bestFit="1" customWidth="1"/>
    <col min="6" max="7" width="5.6640625" customWidth="1"/>
    <col min="8" max="8" width="7" customWidth="1"/>
    <col min="9" max="10" width="5.6640625" customWidth="1"/>
    <col min="11" max="11" width="7" customWidth="1"/>
    <col min="12" max="13" width="5.6640625" customWidth="1"/>
    <col min="14" max="14" width="7" customWidth="1"/>
    <col min="15" max="16" width="5.6640625" customWidth="1"/>
    <col min="17" max="17" width="7" customWidth="1"/>
    <col min="18" max="19" width="5.6640625" customWidth="1"/>
    <col min="20" max="20" width="7" customWidth="1"/>
    <col min="21" max="21" width="5.33203125" customWidth="1"/>
    <col min="22" max="22" width="6.44140625" customWidth="1"/>
    <col min="23" max="26" width="5.88671875" customWidth="1"/>
    <col min="27" max="27" width="8.109375" bestFit="1" customWidth="1"/>
  </cols>
  <sheetData>
    <row r="1" spans="1:28" ht="31.2" x14ac:dyDescent="0.6">
      <c r="A1" s="440" t="s">
        <v>75</v>
      </c>
      <c r="B1" s="440"/>
      <c r="C1" s="440"/>
      <c r="D1" s="440"/>
      <c r="E1" s="440"/>
      <c r="F1" s="440"/>
      <c r="G1" s="440"/>
      <c r="H1" s="440"/>
      <c r="I1" s="440"/>
      <c r="J1" s="440"/>
      <c r="K1" s="440"/>
      <c r="L1" s="440"/>
      <c r="M1" s="440"/>
      <c r="N1" s="440"/>
      <c r="O1" s="440"/>
      <c r="P1" s="440"/>
      <c r="Q1" s="440"/>
      <c r="R1" s="440"/>
      <c r="S1" s="440"/>
      <c r="T1" s="440"/>
      <c r="U1" s="440"/>
      <c r="V1" s="440"/>
      <c r="W1" s="440"/>
      <c r="X1" s="440"/>
      <c r="Y1" s="440"/>
      <c r="Z1" s="440"/>
      <c r="AA1" s="440"/>
      <c r="AB1" s="39"/>
    </row>
    <row r="2" spans="1:28" ht="28.8" x14ac:dyDescent="0.55000000000000004">
      <c r="A2" s="441" t="s">
        <v>77</v>
      </c>
      <c r="B2" s="441"/>
      <c r="C2" s="441"/>
      <c r="D2" s="441"/>
      <c r="E2" s="441"/>
      <c r="F2" s="441"/>
      <c r="G2" s="441"/>
      <c r="H2" s="441"/>
      <c r="I2" s="441"/>
      <c r="J2" s="441"/>
      <c r="K2" s="441"/>
      <c r="L2" s="441"/>
      <c r="M2" s="441"/>
      <c r="N2" s="441"/>
      <c r="O2" s="441"/>
      <c r="P2" s="441"/>
      <c r="Q2" s="441"/>
      <c r="R2" s="441"/>
      <c r="S2" s="441"/>
      <c r="T2" s="441"/>
      <c r="U2" s="441"/>
      <c r="V2" s="441"/>
      <c r="W2" s="441"/>
      <c r="X2" s="441"/>
      <c r="Y2" s="441"/>
      <c r="Z2" s="441"/>
      <c r="AA2" s="441"/>
      <c r="AB2" s="40"/>
    </row>
    <row r="3" spans="1:28" ht="28.8" x14ac:dyDescent="0.55000000000000004">
      <c r="A3" s="448"/>
      <c r="B3" s="448"/>
      <c r="C3" s="448"/>
      <c r="D3" s="448"/>
      <c r="E3" s="448"/>
      <c r="F3" s="448"/>
      <c r="G3" s="448"/>
      <c r="H3" s="448"/>
      <c r="I3" s="448"/>
      <c r="J3" s="448"/>
      <c r="K3" s="448"/>
      <c r="L3" s="448"/>
      <c r="M3" s="448"/>
      <c r="N3" s="448"/>
      <c r="O3" s="448"/>
      <c r="P3" s="448"/>
      <c r="Q3" s="448"/>
      <c r="R3" s="448"/>
      <c r="S3" s="448"/>
      <c r="T3" s="448"/>
      <c r="U3" s="448"/>
      <c r="V3" s="448"/>
      <c r="W3" s="448"/>
      <c r="X3" s="448"/>
      <c r="Y3" s="448"/>
      <c r="Z3" s="448"/>
      <c r="AA3" s="448"/>
      <c r="AB3" s="40"/>
    </row>
    <row r="4" spans="1:28" ht="15" thickBot="1" x14ac:dyDescent="0.35">
      <c r="E4" s="203"/>
      <c r="F4" s="203"/>
      <c r="G4" s="203"/>
      <c r="H4" s="203"/>
      <c r="I4" s="203"/>
      <c r="J4" s="203"/>
      <c r="K4" s="203"/>
      <c r="L4" s="203"/>
      <c r="M4" s="203"/>
      <c r="N4" s="203"/>
      <c r="O4" s="203"/>
      <c r="P4" s="203"/>
      <c r="Q4" s="203"/>
      <c r="R4" s="203"/>
      <c r="S4" s="203"/>
      <c r="T4" s="203"/>
      <c r="U4" s="203"/>
      <c r="V4" s="203"/>
      <c r="W4" s="203"/>
      <c r="X4" s="203"/>
      <c r="Y4" s="203"/>
      <c r="Z4" s="203"/>
    </row>
    <row r="5" spans="1:28" ht="27.75" customHeight="1" thickBot="1" x14ac:dyDescent="0.35">
      <c r="A5" s="1"/>
      <c r="B5" s="1"/>
      <c r="C5" s="1"/>
      <c r="D5" s="1"/>
      <c r="E5" s="1"/>
      <c r="F5" s="442" t="s">
        <v>80</v>
      </c>
      <c r="G5" s="443"/>
      <c r="H5" s="444"/>
      <c r="I5" s="442" t="s">
        <v>153</v>
      </c>
      <c r="J5" s="443"/>
      <c r="K5" s="444"/>
      <c r="L5" s="442" t="s">
        <v>261</v>
      </c>
      <c r="M5" s="443"/>
      <c r="N5" s="444"/>
      <c r="O5" s="445"/>
      <c r="P5" s="446"/>
      <c r="Q5" s="447"/>
      <c r="R5" s="445"/>
      <c r="S5" s="446"/>
      <c r="T5" s="447"/>
      <c r="U5" s="445"/>
      <c r="V5" s="446"/>
      <c r="W5" s="459"/>
      <c r="X5" s="457" t="s">
        <v>42</v>
      </c>
      <c r="Y5" s="458"/>
      <c r="Z5" s="447"/>
      <c r="AA5" s="108" t="s">
        <v>0</v>
      </c>
    </row>
    <row r="6" spans="1:28" ht="15" thickBot="1" x14ac:dyDescent="0.35">
      <c r="A6" s="32" t="s">
        <v>1</v>
      </c>
      <c r="B6" s="32" t="s">
        <v>2</v>
      </c>
      <c r="C6" s="32" t="s">
        <v>3</v>
      </c>
      <c r="D6" s="32" t="s">
        <v>4</v>
      </c>
      <c r="E6" s="33" t="s">
        <v>5</v>
      </c>
      <c r="F6" s="137"/>
      <c r="G6" s="138"/>
      <c r="H6" s="14" t="s">
        <v>6</v>
      </c>
      <c r="I6" s="137"/>
      <c r="J6" s="138"/>
      <c r="K6" s="14" t="s">
        <v>6</v>
      </c>
      <c r="L6" s="137"/>
      <c r="M6" s="138"/>
      <c r="N6" s="14" t="s">
        <v>6</v>
      </c>
      <c r="O6" s="137"/>
      <c r="P6" s="138"/>
      <c r="Q6" s="14" t="s">
        <v>6</v>
      </c>
      <c r="R6" s="137"/>
      <c r="S6" s="138"/>
      <c r="T6" s="14" t="s">
        <v>6</v>
      </c>
      <c r="U6" s="135"/>
      <c r="V6" s="136"/>
      <c r="W6" s="201" t="s">
        <v>6</v>
      </c>
      <c r="X6" s="198">
        <v>45185</v>
      </c>
      <c r="Y6" s="199">
        <v>45186</v>
      </c>
      <c r="Z6" s="84" t="s">
        <v>6</v>
      </c>
      <c r="AA6" s="109"/>
    </row>
    <row r="7" spans="1:28" ht="15" thickBot="1" x14ac:dyDescent="0.35">
      <c r="A7" s="4" t="s">
        <v>39</v>
      </c>
      <c r="B7" s="4" t="s">
        <v>40</v>
      </c>
      <c r="C7" s="4" t="s">
        <v>41</v>
      </c>
      <c r="D7" s="4"/>
      <c r="E7" s="4" t="s">
        <v>115</v>
      </c>
      <c r="F7" s="132">
        <v>18.63</v>
      </c>
      <c r="G7" s="117">
        <v>12.76</v>
      </c>
      <c r="H7" s="68">
        <f>G7+F7</f>
        <v>31.39</v>
      </c>
      <c r="I7" s="18"/>
      <c r="J7" s="19"/>
      <c r="K7" s="20"/>
      <c r="L7">
        <v>21.13</v>
      </c>
      <c r="M7" s="19">
        <v>13.2</v>
      </c>
      <c r="N7" s="20">
        <f>M7+L7</f>
        <v>34.33</v>
      </c>
      <c r="O7" s="18"/>
      <c r="P7" s="19"/>
      <c r="Q7" s="20"/>
      <c r="R7" s="18"/>
      <c r="S7" s="19"/>
      <c r="T7" s="20"/>
      <c r="U7" s="25"/>
      <c r="V7" s="19"/>
      <c r="W7" s="200"/>
      <c r="X7" s="202"/>
      <c r="Y7" s="200"/>
      <c r="Z7" s="20"/>
      <c r="AA7" s="139">
        <f>Z7+W7+T7+Q7+N7+K7+H7</f>
        <v>65.72</v>
      </c>
    </row>
    <row r="8" spans="1:28" ht="15" thickBot="1" x14ac:dyDescent="0.35">
      <c r="A8" s="4" t="s">
        <v>199</v>
      </c>
      <c r="B8" s="4" t="s">
        <v>213</v>
      </c>
      <c r="C8" s="4" t="s">
        <v>214</v>
      </c>
      <c r="D8" s="4"/>
      <c r="E8" s="4" t="s">
        <v>215</v>
      </c>
      <c r="F8" s="258"/>
      <c r="G8" s="57"/>
      <c r="H8" s="45"/>
      <c r="I8">
        <v>14.75</v>
      </c>
      <c r="J8" s="4">
        <v>10.8</v>
      </c>
      <c r="K8" s="5">
        <f>J8+I8</f>
        <v>25.55</v>
      </c>
      <c r="L8">
        <v>20.63</v>
      </c>
      <c r="M8" s="4">
        <v>12.98</v>
      </c>
      <c r="N8" s="20">
        <f>M8+L8</f>
        <v>33.61</v>
      </c>
      <c r="O8" s="6"/>
      <c r="P8" s="4"/>
      <c r="Q8" s="5"/>
      <c r="R8" s="6"/>
      <c r="S8" s="4"/>
      <c r="T8" s="5"/>
      <c r="U8" s="13"/>
      <c r="V8" s="4"/>
      <c r="W8" s="102"/>
      <c r="X8" s="143"/>
      <c r="Y8" s="102"/>
      <c r="Z8" s="5"/>
      <c r="AA8" s="139">
        <f>Z8+W8+T8+Q8+N8+K8+H8</f>
        <v>59.16</v>
      </c>
    </row>
    <row r="9" spans="1:28" ht="15" thickBot="1" x14ac:dyDescent="0.35">
      <c r="A9" s="4" t="s">
        <v>84</v>
      </c>
      <c r="B9" s="4" t="s">
        <v>280</v>
      </c>
      <c r="C9" s="4" t="s">
        <v>258</v>
      </c>
      <c r="D9" s="4"/>
      <c r="E9" s="4" t="s">
        <v>281</v>
      </c>
      <c r="F9" s="258"/>
      <c r="G9" s="57"/>
      <c r="H9" s="66"/>
      <c r="J9" s="4"/>
      <c r="K9" s="5"/>
      <c r="L9" s="6">
        <v>20.81</v>
      </c>
      <c r="M9" s="4">
        <v>12.76</v>
      </c>
      <c r="N9" s="5">
        <f>M9+L9</f>
        <v>33.57</v>
      </c>
      <c r="O9" s="6"/>
      <c r="P9" s="4"/>
      <c r="Q9" s="5"/>
      <c r="R9" s="6"/>
      <c r="S9" s="4"/>
      <c r="T9" s="5"/>
      <c r="U9" s="13"/>
      <c r="V9" s="4"/>
      <c r="W9" s="102"/>
      <c r="X9" s="143"/>
      <c r="Y9" s="102"/>
      <c r="Z9" s="5"/>
      <c r="AA9" s="139">
        <f>Z9+W9+T9+Q9+N9+K9+H9</f>
        <v>33.57</v>
      </c>
    </row>
    <row r="10" spans="1:28" ht="15" thickBot="1" x14ac:dyDescent="0.35">
      <c r="A10" s="4" t="s">
        <v>148</v>
      </c>
      <c r="B10" s="4" t="s">
        <v>149</v>
      </c>
      <c r="C10" s="4" t="s">
        <v>150</v>
      </c>
      <c r="D10" s="4" t="s">
        <v>151</v>
      </c>
      <c r="E10" s="4" t="s">
        <v>152</v>
      </c>
      <c r="F10" s="258"/>
      <c r="G10" s="57"/>
      <c r="H10" s="66"/>
      <c r="I10" s="6"/>
      <c r="J10" s="4"/>
      <c r="K10" s="5"/>
      <c r="L10" s="6">
        <v>23.06</v>
      </c>
      <c r="M10" s="4">
        <v>10.26</v>
      </c>
      <c r="N10" s="5">
        <f>M10+L10</f>
        <v>33.32</v>
      </c>
      <c r="O10" s="6"/>
      <c r="P10" s="4"/>
      <c r="Q10" s="5"/>
      <c r="R10" s="6"/>
      <c r="S10" s="4"/>
      <c r="T10" s="5"/>
      <c r="U10" s="13"/>
      <c r="V10" s="4"/>
      <c r="W10" s="102"/>
      <c r="X10" s="143"/>
      <c r="Y10" s="102"/>
      <c r="Z10" s="5"/>
      <c r="AA10" s="139">
        <f>Z10+W10+T10+Q10+N10+K10+H10</f>
        <v>33.32</v>
      </c>
    </row>
    <row r="11" spans="1:28" ht="15" thickBot="1" x14ac:dyDescent="0.35">
      <c r="A11" s="4" t="s">
        <v>116</v>
      </c>
      <c r="B11" s="4" t="s">
        <v>117</v>
      </c>
      <c r="C11" s="4" t="s">
        <v>118</v>
      </c>
      <c r="D11" s="4"/>
      <c r="E11" s="4" t="s">
        <v>119</v>
      </c>
      <c r="F11" s="258" t="s">
        <v>38</v>
      </c>
      <c r="G11" s="57" t="s">
        <v>38</v>
      </c>
      <c r="H11" s="66">
        <v>0</v>
      </c>
      <c r="I11" s="6"/>
      <c r="J11" s="4"/>
      <c r="K11" s="5"/>
      <c r="L11" s="6"/>
      <c r="M11" s="4"/>
      <c r="N11" s="5"/>
      <c r="O11" s="6"/>
      <c r="P11" s="4"/>
      <c r="Q11" s="5"/>
      <c r="R11" s="6"/>
      <c r="S11" s="4"/>
      <c r="T11" s="5"/>
      <c r="U11" s="13"/>
      <c r="V11" s="4"/>
      <c r="W11" s="102"/>
      <c r="X11" s="143"/>
      <c r="Y11" s="102"/>
      <c r="Z11" s="5"/>
      <c r="AA11" s="139">
        <f>Z11+W11+T11+Q11+N11+K11+H11</f>
        <v>0</v>
      </c>
    </row>
    <row r="12" spans="1:28" ht="15" thickBot="1" x14ac:dyDescent="0.35">
      <c r="A12" s="34"/>
      <c r="B12" s="7"/>
      <c r="C12" s="7"/>
      <c r="D12" s="7"/>
      <c r="E12" s="8"/>
      <c r="F12" s="59"/>
      <c r="G12" s="57"/>
      <c r="H12" s="66"/>
      <c r="I12" s="6"/>
      <c r="J12" s="4"/>
      <c r="K12" s="5"/>
      <c r="L12" s="6"/>
      <c r="M12" s="4"/>
      <c r="N12" s="5"/>
      <c r="O12" s="6"/>
      <c r="P12" s="4"/>
      <c r="Q12" s="5"/>
      <c r="R12" s="6"/>
      <c r="S12" s="4"/>
      <c r="T12" s="5"/>
      <c r="U12" s="13"/>
      <c r="V12" s="4"/>
      <c r="W12" s="102"/>
      <c r="X12" s="143"/>
      <c r="Y12" s="102"/>
      <c r="Z12" s="5"/>
      <c r="AA12" s="139">
        <f t="shared" ref="AA12:AA20" si="0">Z12+W12+T12+Q12+N12+K12+H12</f>
        <v>0</v>
      </c>
    </row>
    <row r="13" spans="1:28" ht="15" thickBot="1" x14ac:dyDescent="0.35">
      <c r="A13" s="34"/>
      <c r="B13" s="7"/>
      <c r="C13" s="7"/>
      <c r="D13" s="7"/>
      <c r="E13" s="8"/>
      <c r="F13" s="59"/>
      <c r="G13" s="57"/>
      <c r="H13" s="66"/>
      <c r="I13" s="6"/>
      <c r="J13" s="4"/>
      <c r="K13" s="5"/>
      <c r="L13" s="6"/>
      <c r="M13" s="4"/>
      <c r="N13" s="5"/>
      <c r="O13" s="6"/>
      <c r="P13" s="4"/>
      <c r="Q13" s="5"/>
      <c r="R13" s="6"/>
      <c r="S13" s="4"/>
      <c r="T13" s="5"/>
      <c r="U13" s="13"/>
      <c r="V13" s="4"/>
      <c r="W13" s="102"/>
      <c r="X13" s="143"/>
      <c r="Y13" s="102"/>
      <c r="Z13" s="5"/>
      <c r="AA13" s="139">
        <f t="shared" si="0"/>
        <v>0</v>
      </c>
    </row>
    <row r="14" spans="1:28" ht="15" thickBot="1" x14ac:dyDescent="0.35">
      <c r="A14" s="34"/>
      <c r="B14" s="7"/>
      <c r="C14" s="7"/>
      <c r="D14" s="7"/>
      <c r="E14" s="8"/>
      <c r="F14" s="59"/>
      <c r="G14" s="57"/>
      <c r="H14" s="66"/>
      <c r="I14" s="6"/>
      <c r="J14" s="4"/>
      <c r="K14" s="5"/>
      <c r="L14" s="6"/>
      <c r="M14" s="4"/>
      <c r="N14" s="5"/>
      <c r="O14" s="6"/>
      <c r="P14" s="4"/>
      <c r="Q14" s="5"/>
      <c r="R14" s="6"/>
      <c r="S14" s="4"/>
      <c r="T14" s="5"/>
      <c r="U14" s="13"/>
      <c r="V14" s="4"/>
      <c r="W14" s="102"/>
      <c r="X14" s="143"/>
      <c r="Y14" s="102"/>
      <c r="Z14" s="5"/>
      <c r="AA14" s="139">
        <f t="shared" si="0"/>
        <v>0</v>
      </c>
    </row>
    <row r="15" spans="1:28" ht="15" thickBot="1" x14ac:dyDescent="0.35">
      <c r="A15" s="34"/>
      <c r="B15" s="7"/>
      <c r="C15" s="7"/>
      <c r="D15" s="7"/>
      <c r="E15" s="8"/>
      <c r="F15" s="6"/>
      <c r="G15" s="4"/>
      <c r="H15" s="5"/>
      <c r="I15" s="6"/>
      <c r="J15" s="4"/>
      <c r="K15" s="5"/>
      <c r="L15" s="6"/>
      <c r="M15" s="4"/>
      <c r="N15" s="5"/>
      <c r="O15" s="6"/>
      <c r="P15" s="4"/>
      <c r="Q15" s="5"/>
      <c r="R15" s="6"/>
      <c r="S15" s="4"/>
      <c r="T15" s="5"/>
      <c r="U15" s="13"/>
      <c r="V15" s="4"/>
      <c r="W15" s="102"/>
      <c r="X15" s="143"/>
      <c r="Y15" s="102"/>
      <c r="Z15" s="5"/>
      <c r="AA15" s="139">
        <f t="shared" si="0"/>
        <v>0</v>
      </c>
    </row>
    <row r="16" spans="1:28" ht="15" thickBot="1" x14ac:dyDescent="0.35">
      <c r="A16" s="34"/>
      <c r="B16" s="7"/>
      <c r="C16" s="7"/>
      <c r="D16" s="7"/>
      <c r="E16" s="8"/>
      <c r="F16" s="59"/>
      <c r="G16" s="57"/>
      <c r="H16" s="66"/>
      <c r="I16" s="6"/>
      <c r="J16" s="4"/>
      <c r="K16" s="5"/>
      <c r="L16" s="6"/>
      <c r="M16" s="4"/>
      <c r="N16" s="5"/>
      <c r="O16" s="6"/>
      <c r="P16" s="4"/>
      <c r="Q16" s="5"/>
      <c r="R16" s="6"/>
      <c r="S16" s="4"/>
      <c r="T16" s="5"/>
      <c r="U16" s="13"/>
      <c r="V16" s="4"/>
      <c r="W16" s="102"/>
      <c r="X16" s="143"/>
      <c r="Y16" s="102"/>
      <c r="Z16" s="5"/>
      <c r="AA16" s="139">
        <f t="shared" si="0"/>
        <v>0</v>
      </c>
    </row>
    <row r="17" spans="1:27" ht="15" thickBot="1" x14ac:dyDescent="0.35">
      <c r="A17" s="50"/>
      <c r="B17" s="49"/>
      <c r="C17" s="49"/>
      <c r="D17" s="49"/>
      <c r="E17" s="55"/>
      <c r="F17" s="59"/>
      <c r="G17" s="57"/>
      <c r="H17" s="45"/>
      <c r="I17" s="6"/>
      <c r="J17" s="4"/>
      <c r="K17" s="5"/>
      <c r="L17" s="6"/>
      <c r="M17" s="4"/>
      <c r="N17" s="5"/>
      <c r="O17" s="6"/>
      <c r="P17" s="4"/>
      <c r="Q17" s="5"/>
      <c r="R17" s="6"/>
      <c r="S17" s="4"/>
      <c r="T17" s="5"/>
      <c r="U17" s="13"/>
      <c r="V17" s="4"/>
      <c r="W17" s="102"/>
      <c r="X17" s="143"/>
      <c r="Y17" s="102"/>
      <c r="Z17" s="5"/>
      <c r="AA17" s="139">
        <f t="shared" si="0"/>
        <v>0</v>
      </c>
    </row>
    <row r="18" spans="1:27" ht="15" thickBot="1" x14ac:dyDescent="0.35">
      <c r="A18" s="34"/>
      <c r="B18" s="7"/>
      <c r="C18" s="7"/>
      <c r="D18" s="7"/>
      <c r="E18" s="8"/>
      <c r="F18" s="59"/>
      <c r="G18" s="57"/>
      <c r="H18" s="66"/>
      <c r="I18" s="6"/>
      <c r="J18" s="4"/>
      <c r="K18" s="5"/>
      <c r="L18" s="6"/>
      <c r="M18" s="4"/>
      <c r="N18" s="5"/>
      <c r="O18" s="6"/>
      <c r="P18" s="4"/>
      <c r="Q18" s="5"/>
      <c r="R18" s="6"/>
      <c r="S18" s="4"/>
      <c r="T18" s="5"/>
      <c r="U18" s="13"/>
      <c r="V18" s="4"/>
      <c r="W18" s="102"/>
      <c r="X18" s="143"/>
      <c r="Y18" s="102"/>
      <c r="Z18" s="5"/>
      <c r="AA18" s="139">
        <f t="shared" si="0"/>
        <v>0</v>
      </c>
    </row>
    <row r="19" spans="1:27" ht="15" thickBot="1" x14ac:dyDescent="0.35">
      <c r="A19" s="34"/>
      <c r="B19" s="7"/>
      <c r="C19" s="7"/>
      <c r="D19" s="7"/>
      <c r="E19" s="8"/>
      <c r="F19" s="59"/>
      <c r="G19" s="57"/>
      <c r="H19" s="66"/>
      <c r="I19" s="6"/>
      <c r="J19" s="4"/>
      <c r="K19" s="5"/>
      <c r="L19" s="6"/>
      <c r="M19" s="4"/>
      <c r="N19" s="5"/>
      <c r="O19" s="6"/>
      <c r="P19" s="4"/>
      <c r="Q19" s="5"/>
      <c r="R19" s="6"/>
      <c r="S19" s="4"/>
      <c r="T19" s="5"/>
      <c r="U19" s="13"/>
      <c r="V19" s="4"/>
      <c r="W19" s="102"/>
      <c r="X19" s="143"/>
      <c r="Y19" s="102"/>
      <c r="Z19" s="5"/>
      <c r="AA19" s="139">
        <f t="shared" si="0"/>
        <v>0</v>
      </c>
    </row>
    <row r="20" spans="1:27" x14ac:dyDescent="0.3">
      <c r="A20" s="34"/>
      <c r="B20" s="7"/>
      <c r="C20" s="7"/>
      <c r="D20" s="7"/>
      <c r="E20" s="8"/>
      <c r="F20" s="59"/>
      <c r="G20" s="57"/>
      <c r="H20" s="66"/>
      <c r="I20" s="6"/>
      <c r="J20" s="4"/>
      <c r="K20" s="5"/>
      <c r="L20" s="6"/>
      <c r="M20" s="4"/>
      <c r="N20" s="5"/>
      <c r="O20" s="6"/>
      <c r="P20" s="4"/>
      <c r="Q20" s="5"/>
      <c r="R20" s="6"/>
      <c r="S20" s="4"/>
      <c r="T20" s="5"/>
      <c r="U20" s="13"/>
      <c r="V20" s="4"/>
      <c r="W20" s="102"/>
      <c r="X20" s="143"/>
      <c r="Y20" s="102"/>
      <c r="Z20" s="5"/>
      <c r="AA20" s="139">
        <f t="shared" si="0"/>
        <v>0</v>
      </c>
    </row>
    <row r="21" spans="1:27" x14ac:dyDescent="0.3">
      <c r="A21" s="34"/>
      <c r="B21" s="7"/>
      <c r="C21" s="7"/>
      <c r="D21" s="7"/>
      <c r="E21" s="8"/>
      <c r="F21" s="59"/>
      <c r="G21" s="57"/>
      <c r="H21" s="66"/>
      <c r="I21" s="6"/>
      <c r="J21" s="4"/>
      <c r="K21" s="5"/>
      <c r="L21" s="6"/>
      <c r="M21" s="4"/>
      <c r="N21" s="5"/>
      <c r="O21" s="6"/>
      <c r="P21" s="4"/>
      <c r="Q21" s="5"/>
      <c r="R21" s="6"/>
      <c r="S21" s="4"/>
      <c r="T21" s="5"/>
      <c r="U21" s="13"/>
      <c r="V21" s="4"/>
      <c r="W21" s="102"/>
      <c r="X21" s="143"/>
      <c r="Y21" s="102"/>
      <c r="Z21" s="5"/>
      <c r="AA21" s="106">
        <f>H21+K21+N21</f>
        <v>0</v>
      </c>
    </row>
    <row r="22" spans="1:27" x14ac:dyDescent="0.3">
      <c r="A22" s="34"/>
      <c r="B22" s="7"/>
      <c r="C22" s="7"/>
      <c r="D22" s="7"/>
      <c r="E22" s="8"/>
      <c r="F22" s="6"/>
      <c r="G22" s="4"/>
      <c r="H22" s="5"/>
      <c r="I22" s="6"/>
      <c r="J22" s="4"/>
      <c r="K22" s="5"/>
      <c r="L22" s="6"/>
      <c r="M22" s="4"/>
      <c r="N22" s="5"/>
      <c r="O22" s="6"/>
      <c r="P22" s="4"/>
      <c r="Q22" s="5"/>
      <c r="R22" s="6"/>
      <c r="S22" s="4"/>
      <c r="T22" s="5"/>
      <c r="U22" s="13"/>
      <c r="V22" s="4"/>
      <c r="W22" s="102"/>
      <c r="X22" s="143"/>
      <c r="Y22" s="102"/>
      <c r="Z22" s="5"/>
      <c r="AA22" s="106"/>
    </row>
    <row r="23" spans="1:27" x14ac:dyDescent="0.3">
      <c r="A23" s="34"/>
      <c r="B23" s="7"/>
      <c r="C23" s="7"/>
      <c r="D23" s="7"/>
      <c r="E23" s="8"/>
      <c r="F23" s="59"/>
      <c r="G23" s="57"/>
      <c r="H23" s="66"/>
      <c r="I23" s="6"/>
      <c r="J23" s="4"/>
      <c r="K23" s="5"/>
      <c r="L23" s="6"/>
      <c r="M23" s="4"/>
      <c r="N23" s="5"/>
      <c r="O23" s="6"/>
      <c r="P23" s="4"/>
      <c r="Q23" s="5"/>
      <c r="R23" s="6"/>
      <c r="S23" s="4"/>
      <c r="T23" s="5"/>
      <c r="U23" s="13"/>
      <c r="V23" s="4"/>
      <c r="W23" s="102"/>
      <c r="X23" s="143"/>
      <c r="Y23" s="102"/>
      <c r="Z23" s="5"/>
      <c r="AA23" s="106"/>
    </row>
    <row r="24" spans="1:27" x14ac:dyDescent="0.3">
      <c r="A24" s="34"/>
      <c r="B24" s="7"/>
      <c r="C24" s="7"/>
      <c r="D24" s="7"/>
      <c r="E24" s="8"/>
      <c r="F24" s="59"/>
      <c r="G24" s="57"/>
      <c r="H24" s="66"/>
      <c r="I24" s="6"/>
      <c r="J24" s="4"/>
      <c r="K24" s="5"/>
      <c r="L24" s="6"/>
      <c r="M24" s="4"/>
      <c r="N24" s="5"/>
      <c r="O24" s="6"/>
      <c r="P24" s="4"/>
      <c r="Q24" s="5"/>
      <c r="R24" s="6"/>
      <c r="S24" s="4"/>
      <c r="T24" s="5"/>
      <c r="U24" s="13"/>
      <c r="V24" s="4"/>
      <c r="W24" s="102"/>
      <c r="X24" s="143"/>
      <c r="Y24" s="102"/>
      <c r="Z24" s="5"/>
      <c r="AA24" s="106"/>
    </row>
    <row r="25" spans="1:27" x14ac:dyDescent="0.3">
      <c r="A25" s="34"/>
      <c r="B25" s="7"/>
      <c r="C25" s="7"/>
      <c r="D25" s="7"/>
      <c r="E25" s="8"/>
      <c r="F25" s="59"/>
      <c r="G25" s="57"/>
      <c r="H25" s="66"/>
      <c r="I25" s="6"/>
      <c r="J25" s="4"/>
      <c r="K25" s="5"/>
      <c r="L25" s="6"/>
      <c r="M25" s="4"/>
      <c r="N25" s="5"/>
      <c r="O25" s="6"/>
      <c r="P25" s="4"/>
      <c r="Q25" s="5"/>
      <c r="R25" s="6"/>
      <c r="S25" s="4"/>
      <c r="T25" s="5"/>
      <c r="U25" s="13"/>
      <c r="V25" s="4"/>
      <c r="W25" s="102"/>
      <c r="X25" s="143"/>
      <c r="Y25" s="102"/>
      <c r="Z25" s="5"/>
      <c r="AA25" s="106"/>
    </row>
    <row r="26" spans="1:27" ht="15" thickBot="1" x14ac:dyDescent="0.35">
      <c r="A26" s="36"/>
      <c r="B26" s="37"/>
      <c r="C26" s="37"/>
      <c r="D26" s="37"/>
      <c r="E26" s="43"/>
      <c r="F26" s="60"/>
      <c r="G26" s="58"/>
      <c r="H26" s="67"/>
      <c r="I26" s="11"/>
      <c r="J26" s="9"/>
      <c r="K26" s="10"/>
      <c r="L26" s="11"/>
      <c r="M26" s="9"/>
      <c r="N26" s="10"/>
      <c r="O26" s="11"/>
      <c r="P26" s="9"/>
      <c r="Q26" s="10"/>
      <c r="R26" s="11"/>
      <c r="S26" s="9"/>
      <c r="T26" s="10"/>
      <c r="U26" s="26"/>
      <c r="V26" s="9"/>
      <c r="W26" s="118"/>
      <c r="X26" s="144"/>
      <c r="Y26" s="118"/>
      <c r="Z26" s="10"/>
      <c r="AA26" s="133"/>
    </row>
    <row r="27" spans="1:27" hidden="1" x14ac:dyDescent="0.3">
      <c r="A27" s="41"/>
      <c r="B27" s="23"/>
      <c r="C27" s="23"/>
      <c r="D27" s="23"/>
      <c r="E27" s="42"/>
      <c r="F27" s="29"/>
      <c r="G27" s="16"/>
      <c r="H27" s="17">
        <f t="shared" ref="H27:H37" si="1">F27+G27</f>
        <v>0</v>
      </c>
      <c r="I27" s="15"/>
      <c r="J27" s="16"/>
      <c r="K27" s="17">
        <f t="shared" ref="K27:K37" si="2">I27+J27</f>
        <v>0</v>
      </c>
      <c r="L27" s="15"/>
      <c r="M27" s="16"/>
      <c r="N27" s="17">
        <f t="shared" ref="N27:N37" si="3">L27+M27</f>
        <v>0</v>
      </c>
      <c r="O27" s="15"/>
      <c r="P27" s="16"/>
      <c r="Q27" s="17">
        <f t="shared" ref="Q27:Q37" si="4">O27+P27</f>
        <v>0</v>
      </c>
      <c r="R27" s="115"/>
      <c r="S27" s="115"/>
      <c r="T27" s="115"/>
      <c r="U27" s="115"/>
      <c r="V27" s="115"/>
      <c r="W27" s="115"/>
      <c r="X27" s="115"/>
      <c r="Y27" s="115"/>
      <c r="Z27" s="115"/>
      <c r="AA27" s="107"/>
    </row>
    <row r="28" spans="1:27" hidden="1" x14ac:dyDescent="0.3">
      <c r="A28" s="34"/>
      <c r="B28" s="7"/>
      <c r="C28" s="7"/>
      <c r="D28" s="7"/>
      <c r="E28" s="35"/>
      <c r="F28" s="13"/>
      <c r="G28" s="4"/>
      <c r="H28" s="5">
        <f t="shared" si="1"/>
        <v>0</v>
      </c>
      <c r="I28" s="6"/>
      <c r="J28" s="4"/>
      <c r="K28" s="5">
        <f t="shared" si="2"/>
        <v>0</v>
      </c>
      <c r="L28" s="6"/>
      <c r="M28" s="4"/>
      <c r="N28" s="5">
        <f t="shared" si="3"/>
        <v>0</v>
      </c>
      <c r="O28" s="6"/>
      <c r="P28" s="4"/>
      <c r="Q28" s="5">
        <f t="shared" si="4"/>
        <v>0</v>
      </c>
      <c r="R28" s="91"/>
      <c r="S28" s="91"/>
      <c r="T28" s="91"/>
      <c r="U28" s="91"/>
      <c r="V28" s="91"/>
      <c r="W28" s="91"/>
      <c r="X28" s="91"/>
      <c r="Y28" s="91"/>
      <c r="Z28" s="91"/>
      <c r="AA28" s="96"/>
    </row>
    <row r="29" spans="1:27" hidden="1" x14ac:dyDescent="0.3">
      <c r="A29" s="34"/>
      <c r="B29" s="7"/>
      <c r="C29" s="7"/>
      <c r="D29" s="7"/>
      <c r="E29" s="35"/>
      <c r="F29" s="13"/>
      <c r="G29" s="4"/>
      <c r="H29" s="5">
        <f t="shared" si="1"/>
        <v>0</v>
      </c>
      <c r="I29" s="6"/>
      <c r="J29" s="4"/>
      <c r="K29" s="5">
        <f t="shared" si="2"/>
        <v>0</v>
      </c>
      <c r="L29" s="6"/>
      <c r="M29" s="4"/>
      <c r="N29" s="5">
        <f t="shared" si="3"/>
        <v>0</v>
      </c>
      <c r="O29" s="6"/>
      <c r="P29" s="4"/>
      <c r="Q29" s="5">
        <f t="shared" si="4"/>
        <v>0</v>
      </c>
      <c r="R29" s="91"/>
      <c r="S29" s="91"/>
      <c r="T29" s="91"/>
      <c r="U29" s="91"/>
      <c r="V29" s="91"/>
      <c r="W29" s="91"/>
      <c r="X29" s="91"/>
      <c r="Y29" s="91"/>
      <c r="Z29" s="91"/>
      <c r="AA29" s="96"/>
    </row>
    <row r="30" spans="1:27" hidden="1" x14ac:dyDescent="0.3">
      <c r="A30" s="34"/>
      <c r="B30" s="7"/>
      <c r="C30" s="7"/>
      <c r="D30" s="7"/>
      <c r="E30" s="35"/>
      <c r="F30" s="13"/>
      <c r="G30" s="4"/>
      <c r="H30" s="5">
        <f t="shared" si="1"/>
        <v>0</v>
      </c>
      <c r="I30" s="6"/>
      <c r="J30" s="4"/>
      <c r="K30" s="5">
        <f t="shared" si="2"/>
        <v>0</v>
      </c>
      <c r="L30" s="6"/>
      <c r="M30" s="4"/>
      <c r="N30" s="5">
        <f t="shared" si="3"/>
        <v>0</v>
      </c>
      <c r="O30" s="6"/>
      <c r="P30" s="4"/>
      <c r="Q30" s="5">
        <f t="shared" si="4"/>
        <v>0</v>
      </c>
      <c r="R30" s="91"/>
      <c r="S30" s="91"/>
      <c r="T30" s="91"/>
      <c r="U30" s="91"/>
      <c r="V30" s="91"/>
      <c r="W30" s="91"/>
      <c r="X30" s="91"/>
      <c r="Y30" s="91"/>
      <c r="Z30" s="91"/>
      <c r="AA30" s="96"/>
    </row>
    <row r="31" spans="1:27" hidden="1" x14ac:dyDescent="0.3">
      <c r="A31" s="34"/>
      <c r="B31" s="7"/>
      <c r="C31" s="7"/>
      <c r="D31" s="7"/>
      <c r="E31" s="35"/>
      <c r="F31" s="13"/>
      <c r="G31" s="4"/>
      <c r="H31" s="5">
        <f t="shared" si="1"/>
        <v>0</v>
      </c>
      <c r="I31" s="6"/>
      <c r="J31" s="4"/>
      <c r="K31" s="5">
        <f t="shared" si="2"/>
        <v>0</v>
      </c>
      <c r="L31" s="6"/>
      <c r="M31" s="4"/>
      <c r="N31" s="5">
        <f t="shared" si="3"/>
        <v>0</v>
      </c>
      <c r="O31" s="6"/>
      <c r="P31" s="4"/>
      <c r="Q31" s="5">
        <f t="shared" si="4"/>
        <v>0</v>
      </c>
      <c r="R31" s="91"/>
      <c r="S31" s="91"/>
      <c r="T31" s="91"/>
      <c r="U31" s="91"/>
      <c r="V31" s="91"/>
      <c r="W31" s="91"/>
      <c r="X31" s="91"/>
      <c r="Y31" s="91"/>
      <c r="Z31" s="91"/>
      <c r="AA31" s="96"/>
    </row>
    <row r="32" spans="1:27" hidden="1" x14ac:dyDescent="0.3">
      <c r="A32" s="34"/>
      <c r="B32" s="7"/>
      <c r="C32" s="7"/>
      <c r="D32" s="7"/>
      <c r="E32" s="35"/>
      <c r="F32" s="13"/>
      <c r="G32" s="4"/>
      <c r="H32" s="5">
        <f t="shared" si="1"/>
        <v>0</v>
      </c>
      <c r="I32" s="6"/>
      <c r="J32" s="4"/>
      <c r="K32" s="5">
        <f t="shared" si="2"/>
        <v>0</v>
      </c>
      <c r="L32" s="6"/>
      <c r="M32" s="4"/>
      <c r="N32" s="5">
        <f t="shared" si="3"/>
        <v>0</v>
      </c>
      <c r="O32" s="6"/>
      <c r="P32" s="4"/>
      <c r="Q32" s="5">
        <f t="shared" si="4"/>
        <v>0</v>
      </c>
      <c r="R32" s="91"/>
      <c r="S32" s="91"/>
      <c r="T32" s="91"/>
      <c r="U32" s="91"/>
      <c r="V32" s="91"/>
      <c r="W32" s="91"/>
      <c r="X32" s="91"/>
      <c r="Y32" s="91"/>
      <c r="Z32" s="91"/>
      <c r="AA32" s="96"/>
    </row>
    <row r="33" spans="1:27" hidden="1" x14ac:dyDescent="0.3">
      <c r="A33" s="34"/>
      <c r="B33" s="7"/>
      <c r="C33" s="7"/>
      <c r="D33" s="7"/>
      <c r="E33" s="35"/>
      <c r="F33" s="13"/>
      <c r="G33" s="4"/>
      <c r="H33" s="5">
        <f t="shared" si="1"/>
        <v>0</v>
      </c>
      <c r="I33" s="6"/>
      <c r="J33" s="4"/>
      <c r="K33" s="5">
        <f t="shared" si="2"/>
        <v>0</v>
      </c>
      <c r="L33" s="6"/>
      <c r="M33" s="4"/>
      <c r="N33" s="5">
        <f t="shared" si="3"/>
        <v>0</v>
      </c>
      <c r="O33" s="6"/>
      <c r="P33" s="4"/>
      <c r="Q33" s="5">
        <f t="shared" si="4"/>
        <v>0</v>
      </c>
      <c r="R33" s="91"/>
      <c r="S33" s="91"/>
      <c r="T33" s="91"/>
      <c r="U33" s="91"/>
      <c r="V33" s="91"/>
      <c r="W33" s="91"/>
      <c r="X33" s="91"/>
      <c r="Y33" s="91"/>
      <c r="Z33" s="91"/>
      <c r="AA33" s="96"/>
    </row>
    <row r="34" spans="1:27" hidden="1" x14ac:dyDescent="0.3">
      <c r="A34" s="34"/>
      <c r="B34" s="7"/>
      <c r="C34" s="7"/>
      <c r="D34" s="7"/>
      <c r="E34" s="35"/>
      <c r="F34" s="13"/>
      <c r="G34" s="4"/>
      <c r="H34" s="5">
        <f t="shared" si="1"/>
        <v>0</v>
      </c>
      <c r="I34" s="6"/>
      <c r="J34" s="4"/>
      <c r="K34" s="5">
        <f t="shared" si="2"/>
        <v>0</v>
      </c>
      <c r="L34" s="6"/>
      <c r="M34" s="4"/>
      <c r="N34" s="5">
        <f t="shared" si="3"/>
        <v>0</v>
      </c>
      <c r="O34" s="6"/>
      <c r="P34" s="4"/>
      <c r="Q34" s="5">
        <f t="shared" si="4"/>
        <v>0</v>
      </c>
      <c r="R34" s="91"/>
      <c r="S34" s="91"/>
      <c r="T34" s="91"/>
      <c r="U34" s="91"/>
      <c r="V34" s="91"/>
      <c r="W34" s="91"/>
      <c r="X34" s="91"/>
      <c r="Y34" s="91"/>
      <c r="Z34" s="91"/>
      <c r="AA34" s="96"/>
    </row>
    <row r="35" spans="1:27" hidden="1" x14ac:dyDescent="0.3">
      <c r="A35" s="34"/>
      <c r="B35" s="7"/>
      <c r="C35" s="7"/>
      <c r="D35" s="7"/>
      <c r="E35" s="35"/>
      <c r="F35" s="13"/>
      <c r="G35" s="4"/>
      <c r="H35" s="5">
        <f t="shared" si="1"/>
        <v>0</v>
      </c>
      <c r="I35" s="6"/>
      <c r="J35" s="4"/>
      <c r="K35" s="5">
        <f t="shared" si="2"/>
        <v>0</v>
      </c>
      <c r="L35" s="6"/>
      <c r="M35" s="4"/>
      <c r="N35" s="5">
        <f t="shared" si="3"/>
        <v>0</v>
      </c>
      <c r="O35" s="6"/>
      <c r="P35" s="4"/>
      <c r="Q35" s="5">
        <f t="shared" si="4"/>
        <v>0</v>
      </c>
      <c r="R35" s="91"/>
      <c r="S35" s="91"/>
      <c r="T35" s="91"/>
      <c r="U35" s="91"/>
      <c r="V35" s="91"/>
      <c r="W35" s="91"/>
      <c r="X35" s="91"/>
      <c r="Y35" s="91"/>
      <c r="Z35" s="91"/>
      <c r="AA35" s="96"/>
    </row>
    <row r="36" spans="1:27" hidden="1" x14ac:dyDescent="0.3">
      <c r="A36" s="34"/>
      <c r="B36" s="7"/>
      <c r="C36" s="7"/>
      <c r="D36" s="7"/>
      <c r="E36" s="35"/>
      <c r="F36" s="13"/>
      <c r="G36" s="4"/>
      <c r="H36" s="5">
        <f t="shared" si="1"/>
        <v>0</v>
      </c>
      <c r="I36" s="6"/>
      <c r="J36" s="4"/>
      <c r="K36" s="5">
        <f t="shared" si="2"/>
        <v>0</v>
      </c>
      <c r="L36" s="6"/>
      <c r="M36" s="4"/>
      <c r="N36" s="5">
        <f t="shared" si="3"/>
        <v>0</v>
      </c>
      <c r="O36" s="6"/>
      <c r="P36" s="4"/>
      <c r="Q36" s="5">
        <f t="shared" si="4"/>
        <v>0</v>
      </c>
      <c r="R36" s="91"/>
      <c r="S36" s="91"/>
      <c r="T36" s="91"/>
      <c r="U36" s="91"/>
      <c r="V36" s="91"/>
      <c r="W36" s="91"/>
      <c r="X36" s="91"/>
      <c r="Y36" s="91"/>
      <c r="Z36" s="91"/>
      <c r="AA36" s="96"/>
    </row>
    <row r="37" spans="1:27" ht="15" hidden="1" thickBot="1" x14ac:dyDescent="0.35">
      <c r="A37" s="36"/>
      <c r="B37" s="37"/>
      <c r="C37" s="37"/>
      <c r="D37" s="37"/>
      <c r="E37" s="38"/>
      <c r="F37" s="13"/>
      <c r="G37" s="9"/>
      <c r="H37" s="10">
        <f t="shared" si="1"/>
        <v>0</v>
      </c>
      <c r="I37" s="11"/>
      <c r="J37" s="9"/>
      <c r="K37" s="10">
        <f t="shared" si="2"/>
        <v>0</v>
      </c>
      <c r="L37" s="11"/>
      <c r="M37" s="9"/>
      <c r="N37" s="10">
        <f t="shared" si="3"/>
        <v>0</v>
      </c>
      <c r="O37" s="11"/>
      <c r="P37" s="9"/>
      <c r="Q37" s="10">
        <f t="shared" si="4"/>
        <v>0</v>
      </c>
      <c r="R37" s="109"/>
      <c r="S37" s="109"/>
      <c r="T37" s="109"/>
      <c r="U37" s="109"/>
      <c r="V37" s="109"/>
      <c r="W37" s="109"/>
      <c r="X37" s="109"/>
      <c r="Y37" s="109"/>
      <c r="Z37" s="109"/>
      <c r="AA37" s="96"/>
    </row>
  </sheetData>
  <autoFilter ref="A6:AA6" xr:uid="{383F3FDB-38F4-433F-8BC0-5FCD702E1BBD}">
    <sortState xmlns:xlrd2="http://schemas.microsoft.com/office/spreadsheetml/2017/richdata2" ref="A7:AA26">
      <sortCondition descending="1" ref="AA6"/>
    </sortState>
  </autoFilter>
  <sortState xmlns:xlrd2="http://schemas.microsoft.com/office/spreadsheetml/2017/richdata2" ref="A7:AA11">
    <sortCondition descending="1" ref="AA7:AA11"/>
  </sortState>
  <mergeCells count="10">
    <mergeCell ref="A1:AA1"/>
    <mergeCell ref="A2:AA2"/>
    <mergeCell ref="A3:AA3"/>
    <mergeCell ref="F5:H5"/>
    <mergeCell ref="I5:K5"/>
    <mergeCell ref="L5:N5"/>
    <mergeCell ref="O5:Q5"/>
    <mergeCell ref="R5:T5"/>
    <mergeCell ref="U5:W5"/>
    <mergeCell ref="X5:Z5"/>
  </mergeCells>
  <printOptions horizontalCentered="1"/>
  <pageMargins left="3.937007874015748E-2" right="3.937007874015748E-2" top="0.94488188976377963" bottom="0.55118110236220474" header="0.11811023622047245" footer="0.31496062992125984"/>
  <pageSetup paperSize="9" scale="63" fitToHeight="0" orientation="landscape" r:id="rId1"/>
  <headerFooter>
    <oddHeader>&amp;C&amp;G</oddHeader>
    <oddFooter>&amp;C&amp;A&amp;RAGG.  &amp;D&amp;T</oddFoot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27A516-BD15-4FAD-AFA1-991B6B19E4A9}">
  <sheetPr>
    <pageSetUpPr fitToPage="1"/>
  </sheetPr>
  <dimension ref="A1:V9"/>
  <sheetViews>
    <sheetView workbookViewId="0">
      <selection activeCell="V8" sqref="V8"/>
    </sheetView>
  </sheetViews>
  <sheetFormatPr defaultRowHeight="14.4" x14ac:dyDescent="0.3"/>
  <cols>
    <col min="1" max="1" width="26.109375" customWidth="1"/>
    <col min="2" max="2" width="10.5546875" bestFit="1" customWidth="1"/>
    <col min="3" max="3" width="11.6640625" customWidth="1"/>
    <col min="4" max="4" width="20.88671875" customWidth="1"/>
    <col min="5" max="5" width="21.88671875" bestFit="1" customWidth="1"/>
    <col min="6" max="20" width="7" customWidth="1"/>
    <col min="21" max="21" width="8.109375" bestFit="1" customWidth="1"/>
    <col min="22" max="22" width="20" customWidth="1"/>
  </cols>
  <sheetData>
    <row r="1" spans="1:22" ht="31.2" x14ac:dyDescent="0.6">
      <c r="A1" s="440" t="s">
        <v>75</v>
      </c>
      <c r="B1" s="440"/>
      <c r="C1" s="440"/>
      <c r="D1" s="440"/>
      <c r="E1" s="440"/>
      <c r="F1" s="440"/>
      <c r="G1" s="440"/>
      <c r="H1" s="440"/>
      <c r="I1" s="440"/>
      <c r="J1" s="440"/>
      <c r="K1" s="440"/>
      <c r="L1" s="440"/>
      <c r="M1" s="440"/>
      <c r="N1" s="440"/>
      <c r="O1" s="440"/>
      <c r="P1" s="440"/>
      <c r="Q1" s="440"/>
      <c r="R1" s="440"/>
      <c r="S1" s="440"/>
      <c r="T1" s="440"/>
      <c r="U1" s="440"/>
      <c r="V1" s="39"/>
    </row>
    <row r="2" spans="1:22" ht="28.8" x14ac:dyDescent="0.55000000000000004">
      <c r="A2" s="441" t="s">
        <v>14</v>
      </c>
      <c r="B2" s="441"/>
      <c r="C2" s="441"/>
      <c r="D2" s="441"/>
      <c r="E2" s="441"/>
      <c r="F2" s="441"/>
      <c r="G2" s="441"/>
      <c r="H2" s="441"/>
      <c r="I2" s="441"/>
      <c r="J2" s="441"/>
      <c r="K2" s="441"/>
      <c r="L2" s="441"/>
      <c r="M2" s="441"/>
      <c r="N2" s="441"/>
      <c r="O2" s="441"/>
      <c r="P2" s="441"/>
      <c r="Q2" s="441"/>
      <c r="R2" s="441"/>
      <c r="S2" s="441"/>
      <c r="T2" s="441"/>
      <c r="U2" s="441"/>
      <c r="V2" s="40"/>
    </row>
    <row r="3" spans="1:22" ht="28.8" x14ac:dyDescent="0.55000000000000004">
      <c r="A3" s="448"/>
      <c r="B3" s="448"/>
      <c r="C3" s="448"/>
      <c r="D3" s="448"/>
      <c r="E3" s="448"/>
      <c r="F3" s="448"/>
      <c r="G3" s="448"/>
      <c r="H3" s="448"/>
      <c r="I3" s="448"/>
      <c r="J3" s="448"/>
      <c r="K3" s="448"/>
      <c r="L3" s="448"/>
      <c r="M3" s="448"/>
      <c r="N3" s="448"/>
      <c r="O3" s="392"/>
      <c r="P3" s="392"/>
      <c r="Q3" s="392"/>
      <c r="R3" s="97"/>
      <c r="S3" s="97"/>
      <c r="T3" s="97"/>
      <c r="U3" s="97"/>
      <c r="V3" s="40"/>
    </row>
    <row r="4" spans="1:22" ht="15" thickBot="1" x14ac:dyDescent="0.35">
      <c r="E4" s="203"/>
      <c r="F4" s="203"/>
      <c r="G4" s="203"/>
      <c r="H4" s="203"/>
      <c r="I4" s="203"/>
      <c r="J4" s="203"/>
      <c r="K4" s="203"/>
      <c r="L4" s="203"/>
      <c r="M4" s="203"/>
      <c r="N4" s="203"/>
      <c r="O4" s="203"/>
      <c r="P4" s="203"/>
      <c r="Q4" s="203"/>
    </row>
    <row r="5" spans="1:22" ht="27.75" customHeight="1" thickBot="1" x14ac:dyDescent="0.35">
      <c r="A5" s="1"/>
      <c r="B5" s="1"/>
      <c r="C5" s="1"/>
      <c r="D5" s="1"/>
      <c r="E5" s="1"/>
      <c r="F5" s="442"/>
      <c r="G5" s="443"/>
      <c r="H5" s="444"/>
      <c r="I5" s="445"/>
      <c r="J5" s="446"/>
      <c r="K5" s="447"/>
      <c r="L5" s="445"/>
      <c r="M5" s="446"/>
      <c r="N5" s="447"/>
      <c r="O5" s="445"/>
      <c r="P5" s="446"/>
      <c r="Q5" s="447"/>
      <c r="R5" s="445" t="s">
        <v>42</v>
      </c>
      <c r="S5" s="446"/>
      <c r="T5" s="447"/>
      <c r="U5" s="56" t="s">
        <v>0</v>
      </c>
      <c r="V5" s="401" t="s">
        <v>73</v>
      </c>
    </row>
    <row r="6" spans="1:22" ht="15" thickBot="1" x14ac:dyDescent="0.35">
      <c r="A6" s="147" t="s">
        <v>1</v>
      </c>
      <c r="B6" s="27" t="s">
        <v>3</v>
      </c>
      <c r="C6" s="27" t="s">
        <v>29</v>
      </c>
      <c r="D6" s="27" t="s">
        <v>31</v>
      </c>
      <c r="E6" s="195" t="s">
        <v>32</v>
      </c>
      <c r="F6" s="46"/>
      <c r="G6" s="47"/>
      <c r="H6" s="48" t="s">
        <v>6</v>
      </c>
      <c r="I6" s="46"/>
      <c r="J6" s="47"/>
      <c r="K6" s="48" t="s">
        <v>6</v>
      </c>
      <c r="L6" s="98"/>
      <c r="M6" s="99"/>
      <c r="N6" s="72" t="s">
        <v>6</v>
      </c>
      <c r="O6" s="1"/>
      <c r="P6" s="1"/>
      <c r="Q6" s="1" t="s">
        <v>70</v>
      </c>
      <c r="R6" s="198"/>
      <c r="S6" s="199"/>
      <c r="T6" s="84" t="s">
        <v>6</v>
      </c>
      <c r="U6" s="2"/>
      <c r="V6" s="400" t="s">
        <v>74</v>
      </c>
    </row>
    <row r="7" spans="1:22" x14ac:dyDescent="0.3">
      <c r="A7" s="4"/>
      <c r="B7" s="4"/>
      <c r="C7" s="4"/>
      <c r="D7" s="4"/>
      <c r="E7" s="4"/>
      <c r="F7" s="4"/>
      <c r="G7" s="376"/>
      <c r="H7" s="131"/>
      <c r="I7" s="13"/>
      <c r="J7" s="4"/>
      <c r="K7" s="5"/>
      <c r="L7" s="385"/>
      <c r="M7" s="63"/>
      <c r="N7" s="68"/>
      <c r="O7" s="262"/>
      <c r="P7" s="262"/>
      <c r="Q7" s="253"/>
      <c r="R7" s="115"/>
      <c r="S7" s="115"/>
      <c r="T7" s="115"/>
      <c r="U7" s="96"/>
      <c r="V7" s="402">
        <f>N7+K7+T7</f>
        <v>0</v>
      </c>
    </row>
    <row r="8" spans="1:22" x14ac:dyDescent="0.3">
      <c r="A8" s="4"/>
      <c r="B8" s="4"/>
      <c r="C8" s="4"/>
      <c r="D8" s="4"/>
      <c r="E8" s="4"/>
      <c r="F8" s="4"/>
      <c r="G8" s="4"/>
      <c r="H8" s="131"/>
      <c r="I8" s="13"/>
      <c r="J8" s="4"/>
      <c r="K8" s="5"/>
      <c r="L8" s="6"/>
      <c r="M8" s="65"/>
      <c r="N8" s="80"/>
      <c r="O8" s="264"/>
      <c r="P8" s="264"/>
      <c r="Q8" s="264"/>
      <c r="R8" s="91"/>
      <c r="S8" s="91"/>
      <c r="T8" s="91"/>
      <c r="U8" s="96"/>
      <c r="V8" s="402"/>
    </row>
    <row r="9" spans="1:22" x14ac:dyDescent="0.3">
      <c r="F9" s="59"/>
      <c r="G9" s="57"/>
      <c r="H9" s="66"/>
      <c r="I9" s="6"/>
      <c r="J9" s="4"/>
      <c r="K9" s="5"/>
      <c r="L9" s="64"/>
      <c r="M9" s="65"/>
      <c r="N9" s="80"/>
      <c r="O9" s="264"/>
      <c r="P9" s="264"/>
      <c r="Q9" s="264"/>
      <c r="R9" s="91"/>
      <c r="S9" s="91"/>
      <c r="T9" s="91"/>
      <c r="U9" s="96"/>
    </row>
  </sheetData>
  <autoFilter ref="A6:U6" xr:uid="{383F3FDB-38F4-433F-8BC0-5FCD702E1BBD}">
    <sortState xmlns:xlrd2="http://schemas.microsoft.com/office/spreadsheetml/2017/richdata2" ref="A7:U16">
      <sortCondition descending="1" ref="U6"/>
    </sortState>
  </autoFilter>
  <sortState xmlns:xlrd2="http://schemas.microsoft.com/office/spreadsheetml/2017/richdata2" ref="A7:U8">
    <sortCondition descending="1" ref="U7:U8"/>
  </sortState>
  <mergeCells count="8">
    <mergeCell ref="F5:H5"/>
    <mergeCell ref="I5:K5"/>
    <mergeCell ref="A1:U1"/>
    <mergeCell ref="A2:U2"/>
    <mergeCell ref="L5:N5"/>
    <mergeCell ref="A3:N3"/>
    <mergeCell ref="R5:T5"/>
    <mergeCell ref="O5:Q5"/>
  </mergeCells>
  <printOptions horizontalCentered="1"/>
  <pageMargins left="3.937007874015748E-2" right="3.937007874015748E-2" top="1.1417322834645669" bottom="0.74803149606299213" header="0.11811023622047245" footer="0.31496062992125984"/>
  <pageSetup paperSize="9" scale="55" fitToHeight="0" orientation="landscape" r:id="rId1"/>
  <headerFooter>
    <oddHeader>&amp;C&amp;G</oddHeader>
    <oddFooter>&amp;C&amp;A&amp;RAGG.  &amp;D&amp;T</oddFoot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4D1801-6D2C-46ED-9959-D3DFB39ED152}">
  <sheetPr>
    <pageSetUpPr fitToPage="1"/>
  </sheetPr>
  <dimension ref="A1:AJ35"/>
  <sheetViews>
    <sheetView workbookViewId="0">
      <selection activeCell="A2" sqref="A2:AA2"/>
    </sheetView>
  </sheetViews>
  <sheetFormatPr defaultRowHeight="14.4" x14ac:dyDescent="0.3"/>
  <cols>
    <col min="1" max="1" width="25.6640625" customWidth="1"/>
    <col min="2" max="2" width="13" bestFit="1" customWidth="1"/>
    <col min="3" max="3" width="11.6640625" customWidth="1"/>
    <col min="4" max="4" width="19.6640625" customWidth="1"/>
    <col min="5" max="5" width="21.88671875" bestFit="1" customWidth="1"/>
    <col min="6" max="7" width="5.6640625" customWidth="1"/>
    <col min="8" max="8" width="7" customWidth="1"/>
    <col min="9" max="10" width="5.6640625" customWidth="1"/>
    <col min="11" max="11" width="7" customWidth="1"/>
    <col min="12" max="13" width="5.6640625" customWidth="1"/>
    <col min="14" max="14" width="7" customWidth="1"/>
    <col min="15" max="16" width="5.6640625" customWidth="1"/>
    <col min="17" max="17" width="7" customWidth="1"/>
    <col min="18" max="19" width="5.6640625" customWidth="1"/>
    <col min="20" max="26" width="7" customWidth="1"/>
    <col min="27" max="27" width="8.109375" bestFit="1" customWidth="1"/>
  </cols>
  <sheetData>
    <row r="1" spans="1:36" ht="31.2" x14ac:dyDescent="0.6">
      <c r="A1" s="440" t="s">
        <v>75</v>
      </c>
      <c r="B1" s="440"/>
      <c r="C1" s="440"/>
      <c r="D1" s="440"/>
      <c r="E1" s="440"/>
      <c r="F1" s="440"/>
      <c r="G1" s="440"/>
      <c r="H1" s="440"/>
      <c r="I1" s="440"/>
      <c r="J1" s="440"/>
      <c r="K1" s="440"/>
      <c r="L1" s="440"/>
      <c r="M1" s="440"/>
      <c r="N1" s="440"/>
      <c r="O1" s="440"/>
      <c r="P1" s="440"/>
      <c r="Q1" s="440"/>
      <c r="R1" s="440"/>
      <c r="S1" s="440"/>
      <c r="T1" s="440"/>
      <c r="U1" s="440"/>
      <c r="V1" s="440"/>
      <c r="W1" s="440"/>
      <c r="X1" s="440"/>
      <c r="Y1" s="440"/>
      <c r="Z1" s="440"/>
      <c r="AA1" s="440"/>
      <c r="AB1" s="39"/>
    </row>
    <row r="2" spans="1:36" ht="28.8" x14ac:dyDescent="0.55000000000000004">
      <c r="A2" s="441" t="s">
        <v>16</v>
      </c>
      <c r="B2" s="441"/>
      <c r="C2" s="441"/>
      <c r="D2" s="441"/>
      <c r="E2" s="441"/>
      <c r="F2" s="441"/>
      <c r="G2" s="441"/>
      <c r="H2" s="441"/>
      <c r="I2" s="441"/>
      <c r="J2" s="441"/>
      <c r="K2" s="441"/>
      <c r="L2" s="441"/>
      <c r="M2" s="441"/>
      <c r="N2" s="441"/>
      <c r="O2" s="441"/>
      <c r="P2" s="441"/>
      <c r="Q2" s="441"/>
      <c r="R2" s="441"/>
      <c r="S2" s="441"/>
      <c r="T2" s="441"/>
      <c r="U2" s="441"/>
      <c r="V2" s="441"/>
      <c r="W2" s="441"/>
      <c r="X2" s="441"/>
      <c r="Y2" s="441"/>
      <c r="Z2" s="441"/>
      <c r="AA2" s="441"/>
      <c r="AB2" s="40"/>
    </row>
    <row r="3" spans="1:36" ht="28.8" x14ac:dyDescent="0.55000000000000004">
      <c r="A3" s="448" t="s">
        <v>44</v>
      </c>
      <c r="B3" s="441"/>
      <c r="C3" s="441"/>
      <c r="D3" s="441"/>
      <c r="E3" s="441"/>
      <c r="F3" s="441"/>
      <c r="G3" s="441"/>
      <c r="H3" s="441"/>
      <c r="I3" s="441"/>
      <c r="J3" s="441"/>
      <c r="K3" s="441"/>
      <c r="L3" s="441"/>
      <c r="M3" s="441"/>
      <c r="N3" s="441"/>
      <c r="O3" s="441"/>
      <c r="P3" s="441"/>
      <c r="Q3" s="441"/>
      <c r="R3" s="441"/>
      <c r="S3" s="441"/>
      <c r="T3" s="441"/>
      <c r="U3" s="441"/>
      <c r="V3" s="441"/>
      <c r="W3" s="441"/>
      <c r="X3" s="441"/>
      <c r="Y3" s="441"/>
      <c r="Z3" s="441"/>
      <c r="AA3" s="441"/>
      <c r="AB3" s="441"/>
      <c r="AC3" s="441"/>
      <c r="AD3" s="441"/>
      <c r="AE3" s="441"/>
      <c r="AF3" s="441"/>
      <c r="AG3" s="441"/>
      <c r="AH3" s="441"/>
      <c r="AI3" s="441"/>
      <c r="AJ3" s="441"/>
    </row>
    <row r="4" spans="1:36" ht="15" thickBot="1" x14ac:dyDescent="0.35">
      <c r="E4" s="203"/>
      <c r="F4" s="203"/>
      <c r="G4" s="203"/>
      <c r="H4" s="203"/>
      <c r="I4" s="203"/>
      <c r="J4" s="203"/>
      <c r="K4" s="203"/>
      <c r="L4" s="203"/>
      <c r="M4" s="203"/>
      <c r="N4" s="203"/>
      <c r="O4" s="203"/>
      <c r="P4" s="203"/>
      <c r="Q4" s="203"/>
      <c r="R4" s="203"/>
      <c r="S4" s="203"/>
      <c r="T4" s="203"/>
      <c r="U4" s="203"/>
      <c r="V4" s="203"/>
      <c r="W4" s="203"/>
      <c r="X4" s="203"/>
      <c r="Y4" s="203"/>
      <c r="Z4" s="203"/>
    </row>
    <row r="5" spans="1:36" ht="27.75" customHeight="1" thickBot="1" x14ac:dyDescent="0.35">
      <c r="A5" s="1"/>
      <c r="B5" s="1"/>
      <c r="C5" s="1"/>
      <c r="D5" s="1"/>
      <c r="E5" s="1"/>
      <c r="F5" s="457"/>
      <c r="G5" s="458"/>
      <c r="H5" s="471"/>
      <c r="I5" s="457"/>
      <c r="J5" s="458"/>
      <c r="K5" s="471"/>
      <c r="L5" s="472"/>
      <c r="M5" s="473"/>
      <c r="N5" s="474"/>
      <c r="O5" s="457"/>
      <c r="P5" s="458"/>
      <c r="Q5" s="471"/>
      <c r="R5" s="457"/>
      <c r="S5" s="458"/>
      <c r="T5" s="471"/>
      <c r="U5" s="457"/>
      <c r="V5" s="458"/>
      <c r="W5" s="471"/>
      <c r="X5" s="457"/>
      <c r="Y5" s="458"/>
      <c r="Z5" s="447"/>
      <c r="AA5" s="56" t="s">
        <v>0</v>
      </c>
    </row>
    <row r="6" spans="1:36" ht="15" customHeight="1" thickBot="1" x14ac:dyDescent="0.35">
      <c r="A6" s="147" t="s">
        <v>1</v>
      </c>
      <c r="B6" s="27" t="s">
        <v>3</v>
      </c>
      <c r="C6" s="27" t="s">
        <v>29</v>
      </c>
      <c r="D6" s="27" t="s">
        <v>31</v>
      </c>
      <c r="E6" s="195" t="s">
        <v>30</v>
      </c>
      <c r="F6" s="287"/>
      <c r="G6" s="288"/>
      <c r="H6" s="289" t="s">
        <v>6</v>
      </c>
      <c r="I6" s="287"/>
      <c r="J6" s="288"/>
      <c r="K6" s="289" t="s">
        <v>6</v>
      </c>
      <c r="L6" s="287"/>
      <c r="M6" s="288"/>
      <c r="N6" s="289" t="s">
        <v>6</v>
      </c>
      <c r="O6" s="287"/>
      <c r="P6" s="288"/>
      <c r="Q6" s="289" t="s">
        <v>6</v>
      </c>
      <c r="R6" s="287"/>
      <c r="S6" s="288"/>
      <c r="T6" s="230" t="s">
        <v>6</v>
      </c>
      <c r="U6" s="276"/>
      <c r="V6" s="277"/>
      <c r="W6" s="278" t="s">
        <v>6</v>
      </c>
      <c r="X6" s="198"/>
      <c r="Y6" s="199"/>
      <c r="Z6" s="84" t="s">
        <v>6</v>
      </c>
      <c r="AA6" s="2"/>
    </row>
    <row r="7" spans="1:36" x14ac:dyDescent="0.3">
      <c r="A7" s="4"/>
      <c r="B7" s="4"/>
      <c r="C7" s="4"/>
      <c r="D7" s="4"/>
      <c r="E7" s="4"/>
      <c r="F7" s="4"/>
      <c r="G7" s="4"/>
      <c r="H7" s="5"/>
      <c r="I7" s="6"/>
      <c r="J7" s="4"/>
      <c r="K7" s="5"/>
      <c r="L7" s="6"/>
      <c r="M7" s="4"/>
      <c r="N7" s="5"/>
      <c r="O7" s="4"/>
      <c r="P7" s="4"/>
      <c r="Q7" s="5"/>
      <c r="R7" s="6"/>
      <c r="S7" s="4"/>
      <c r="T7" s="5"/>
      <c r="U7" s="290"/>
      <c r="V7" s="243"/>
      <c r="W7" s="5"/>
      <c r="X7" s="91"/>
      <c r="Y7" s="91"/>
      <c r="Z7" s="91"/>
      <c r="AA7" s="3">
        <f>N7+Q7+T7</f>
        <v>0</v>
      </c>
    </row>
    <row r="8" spans="1:36" x14ac:dyDescent="0.3">
      <c r="A8" s="4"/>
      <c r="B8" s="4"/>
      <c r="C8" s="4"/>
      <c r="D8" s="4"/>
      <c r="E8" s="4"/>
      <c r="F8" s="291"/>
      <c r="G8" s="271"/>
      <c r="H8" s="5"/>
      <c r="I8" s="6"/>
      <c r="J8" s="4"/>
      <c r="K8" s="5"/>
      <c r="L8" s="6"/>
      <c r="M8" s="4"/>
      <c r="O8" s="4"/>
      <c r="P8" s="4"/>
      <c r="Q8" s="5"/>
      <c r="R8" s="6"/>
      <c r="S8" s="4"/>
      <c r="T8" s="5"/>
      <c r="U8" s="292"/>
      <c r="V8" s="293"/>
      <c r="W8" s="5"/>
      <c r="X8" s="91"/>
      <c r="Y8" s="91"/>
      <c r="Z8" s="91"/>
      <c r="AA8" s="3">
        <f>Q8+K8</f>
        <v>0</v>
      </c>
    </row>
    <row r="9" spans="1:36" x14ac:dyDescent="0.3">
      <c r="F9" s="13"/>
      <c r="G9" s="4"/>
      <c r="H9" s="5"/>
      <c r="I9" s="6"/>
      <c r="J9" s="4"/>
      <c r="K9" s="5"/>
      <c r="L9" s="6"/>
      <c r="M9" s="4"/>
      <c r="N9" s="5"/>
      <c r="O9" s="6"/>
      <c r="P9" s="4"/>
      <c r="Q9" s="5"/>
      <c r="R9" s="6"/>
      <c r="S9" s="4"/>
      <c r="T9" s="5"/>
      <c r="U9" s="292"/>
      <c r="V9" s="293"/>
      <c r="W9" s="5"/>
      <c r="X9" s="91"/>
      <c r="Y9" s="91"/>
      <c r="Z9" s="91"/>
      <c r="AA9" s="3">
        <f>H9</f>
        <v>0</v>
      </c>
    </row>
    <row r="10" spans="1:36" x14ac:dyDescent="0.3">
      <c r="A10" s="294"/>
      <c r="B10" s="295"/>
      <c r="C10" s="295"/>
      <c r="D10" s="295"/>
      <c r="E10" s="296"/>
      <c r="F10" s="297"/>
      <c r="G10" s="57"/>
      <c r="H10" s="5"/>
      <c r="I10" s="6"/>
      <c r="J10" s="4"/>
      <c r="K10" s="5"/>
      <c r="L10" s="6"/>
      <c r="M10" s="4"/>
      <c r="N10" s="5"/>
      <c r="O10" s="6"/>
      <c r="P10" s="4"/>
      <c r="Q10" s="5"/>
      <c r="R10" s="6"/>
      <c r="S10" s="4"/>
      <c r="T10" s="5"/>
      <c r="U10" s="64"/>
      <c r="V10" s="65"/>
      <c r="W10" s="5"/>
      <c r="X10" s="91"/>
      <c r="Y10" s="91"/>
      <c r="Z10" s="91"/>
      <c r="AA10" s="3"/>
    </row>
    <row r="11" spans="1:36" x14ac:dyDescent="0.3">
      <c r="A11" s="4"/>
      <c r="B11" s="4"/>
      <c r="C11" s="4"/>
      <c r="D11" s="4"/>
      <c r="E11" s="4"/>
      <c r="F11" s="4"/>
      <c r="G11" s="4"/>
      <c r="H11" s="66"/>
      <c r="I11" s="6"/>
      <c r="J11" s="4"/>
      <c r="K11" s="5"/>
      <c r="L11" s="6"/>
      <c r="M11" s="4"/>
      <c r="N11" s="5"/>
      <c r="O11" s="6"/>
      <c r="P11" s="4"/>
      <c r="Q11" s="5"/>
      <c r="R11" s="6"/>
      <c r="S11" s="4"/>
      <c r="T11" s="5"/>
      <c r="U11" s="292"/>
      <c r="V11" s="293"/>
      <c r="W11" s="5"/>
      <c r="X11" s="91"/>
      <c r="Y11" s="91"/>
      <c r="Z11" s="91"/>
      <c r="AA11" s="3"/>
    </row>
    <row r="12" spans="1:36" x14ac:dyDescent="0.3">
      <c r="A12" s="4"/>
      <c r="B12" s="4"/>
      <c r="C12" s="4"/>
      <c r="D12" s="4"/>
      <c r="E12" s="4"/>
      <c r="H12" s="66"/>
      <c r="I12" s="6"/>
      <c r="J12" s="4"/>
      <c r="K12" s="5"/>
      <c r="L12" s="6"/>
      <c r="M12" s="4"/>
      <c r="N12" s="5"/>
      <c r="O12" s="6"/>
      <c r="P12" s="4"/>
      <c r="Q12" s="5"/>
      <c r="R12" s="6"/>
      <c r="S12" s="4"/>
      <c r="T12" s="5"/>
      <c r="U12" s="292"/>
      <c r="V12" s="293"/>
      <c r="W12" s="5"/>
      <c r="X12" s="91"/>
      <c r="Y12" s="91"/>
      <c r="Z12" s="91"/>
      <c r="AA12" s="3"/>
    </row>
    <row r="13" spans="1:36" x14ac:dyDescent="0.3">
      <c r="A13" s="294"/>
      <c r="B13" s="295"/>
      <c r="C13" s="295"/>
      <c r="D13" s="295"/>
      <c r="E13" s="296"/>
      <c r="F13" s="297"/>
      <c r="G13" s="57"/>
      <c r="H13" s="66"/>
      <c r="I13" s="6"/>
      <c r="J13" s="4"/>
      <c r="K13" s="5"/>
      <c r="L13" s="6"/>
      <c r="M13" s="4"/>
      <c r="N13" s="5"/>
      <c r="O13" s="6"/>
      <c r="P13" s="4"/>
      <c r="Q13" s="5"/>
      <c r="R13" s="6"/>
      <c r="S13" s="4"/>
      <c r="T13" s="5"/>
      <c r="U13" s="292"/>
      <c r="V13" s="293"/>
      <c r="W13" s="5"/>
      <c r="X13" s="91"/>
      <c r="Y13" s="91"/>
      <c r="Z13" s="91"/>
      <c r="AA13" s="3"/>
    </row>
    <row r="14" spans="1:36" x14ac:dyDescent="0.3">
      <c r="A14" s="298"/>
      <c r="B14" s="299"/>
      <c r="C14" s="299"/>
      <c r="D14" s="299"/>
      <c r="E14" s="300"/>
      <c r="F14" s="13"/>
      <c r="G14" s="4"/>
      <c r="H14" s="5"/>
      <c r="I14" s="6"/>
      <c r="J14" s="4"/>
      <c r="K14" s="5"/>
      <c r="L14" s="6"/>
      <c r="M14" s="4"/>
      <c r="N14" s="5"/>
      <c r="O14" s="6"/>
      <c r="P14" s="4"/>
      <c r="Q14" s="5"/>
      <c r="R14" s="6"/>
      <c r="S14" s="4"/>
      <c r="T14" s="5"/>
      <c r="U14" s="292"/>
      <c r="V14" s="293"/>
      <c r="W14" s="5"/>
      <c r="X14" s="91"/>
      <c r="Y14" s="91"/>
      <c r="Z14" s="91"/>
      <c r="AA14" s="3"/>
    </row>
    <row r="15" spans="1:36" x14ac:dyDescent="0.3">
      <c r="A15" s="298"/>
      <c r="B15" s="299"/>
      <c r="C15" s="299"/>
      <c r="D15" s="299"/>
      <c r="E15" s="300"/>
      <c r="F15" s="13"/>
      <c r="G15" s="4"/>
      <c r="H15" s="5"/>
      <c r="I15" s="6"/>
      <c r="J15" s="4"/>
      <c r="K15" s="5"/>
      <c r="L15" s="6"/>
      <c r="M15" s="4"/>
      <c r="N15" s="5"/>
      <c r="O15" s="6"/>
      <c r="P15" s="4"/>
      <c r="Q15" s="5"/>
      <c r="R15" s="6"/>
      <c r="S15" s="4"/>
      <c r="T15" s="5"/>
      <c r="U15" s="292"/>
      <c r="V15" s="293"/>
      <c r="W15" s="5"/>
      <c r="X15" s="91"/>
      <c r="Y15" s="91"/>
      <c r="Z15" s="91"/>
      <c r="AA15" s="3"/>
    </row>
    <row r="16" spans="1:36" x14ac:dyDescent="0.3">
      <c r="A16" s="298"/>
      <c r="B16" s="299"/>
      <c r="C16" s="299"/>
      <c r="D16" s="299"/>
      <c r="E16" s="300"/>
      <c r="F16" s="13"/>
      <c r="G16" s="4"/>
      <c r="H16" s="5"/>
      <c r="I16" s="6"/>
      <c r="J16" s="4"/>
      <c r="K16" s="5"/>
      <c r="L16" s="6"/>
      <c r="M16" s="4"/>
      <c r="N16" s="5"/>
      <c r="O16" s="6"/>
      <c r="P16" s="4"/>
      <c r="Q16" s="5"/>
      <c r="R16" s="6"/>
      <c r="S16" s="4"/>
      <c r="T16" s="5"/>
      <c r="U16" s="292"/>
      <c r="V16" s="293"/>
      <c r="W16" s="5"/>
      <c r="X16" s="91"/>
      <c r="Y16" s="91"/>
      <c r="Z16" s="91"/>
      <c r="AA16" s="3"/>
    </row>
    <row r="17" spans="1:27" x14ac:dyDescent="0.3">
      <c r="A17" s="294"/>
      <c r="B17" s="295"/>
      <c r="C17" s="295"/>
      <c r="D17" s="295"/>
      <c r="E17" s="296"/>
      <c r="F17" s="297"/>
      <c r="G17" s="57"/>
      <c r="H17" s="66"/>
      <c r="I17" s="6"/>
      <c r="J17" s="4"/>
      <c r="K17" s="5"/>
      <c r="L17" s="6"/>
      <c r="M17" s="4"/>
      <c r="N17" s="5"/>
      <c r="O17" s="6"/>
      <c r="P17" s="4"/>
      <c r="Q17" s="5"/>
      <c r="R17" s="6"/>
      <c r="S17" s="4"/>
      <c r="T17" s="5"/>
      <c r="U17" s="292"/>
      <c r="V17" s="293"/>
      <c r="W17" s="5"/>
      <c r="X17" s="91"/>
      <c r="Y17" s="91"/>
      <c r="Z17" s="91"/>
      <c r="AA17" s="3"/>
    </row>
    <row r="18" spans="1:27" x14ac:dyDescent="0.3">
      <c r="A18" s="294"/>
      <c r="B18" s="295"/>
      <c r="C18" s="295"/>
      <c r="D18" s="295"/>
      <c r="E18" s="296"/>
      <c r="F18" s="297"/>
      <c r="G18" s="57"/>
      <c r="H18" s="66"/>
      <c r="I18" s="6"/>
      <c r="J18" s="4"/>
      <c r="K18" s="5"/>
      <c r="L18" s="6"/>
      <c r="M18" s="4"/>
      <c r="N18" s="5"/>
      <c r="O18" s="6"/>
      <c r="P18" s="4"/>
      <c r="Q18" s="5"/>
      <c r="R18" s="6"/>
      <c r="S18" s="4"/>
      <c r="T18" s="5"/>
      <c r="U18" s="292"/>
      <c r="V18" s="293"/>
      <c r="W18" s="5"/>
      <c r="X18" s="91"/>
      <c r="Y18" s="91"/>
      <c r="Z18" s="91"/>
      <c r="AA18" s="3"/>
    </row>
    <row r="19" spans="1:27" x14ac:dyDescent="0.3">
      <c r="A19" s="294"/>
      <c r="B19" s="295"/>
      <c r="C19" s="295"/>
      <c r="D19" s="295"/>
      <c r="E19" s="296"/>
      <c r="F19" s="297"/>
      <c r="G19" s="57"/>
      <c r="H19" s="66"/>
      <c r="I19" s="6"/>
      <c r="J19" s="4"/>
      <c r="K19" s="5"/>
      <c r="L19" s="6"/>
      <c r="M19" s="4"/>
      <c r="N19" s="5"/>
      <c r="O19" s="6"/>
      <c r="P19" s="4"/>
      <c r="Q19" s="5"/>
      <c r="R19" s="6"/>
      <c r="S19" s="4"/>
      <c r="T19" s="5"/>
      <c r="U19" s="290"/>
      <c r="V19" s="243"/>
      <c r="W19" s="5"/>
      <c r="X19" s="91"/>
      <c r="Y19" s="91"/>
      <c r="Z19" s="91"/>
      <c r="AA19" s="3"/>
    </row>
    <row r="20" spans="1:27" ht="15" thickBot="1" x14ac:dyDescent="0.35">
      <c r="A20" s="301"/>
      <c r="B20" s="302"/>
      <c r="C20" s="302"/>
      <c r="D20" s="302"/>
      <c r="E20" s="303"/>
      <c r="F20" s="26"/>
      <c r="G20" s="9"/>
      <c r="H20" s="10"/>
      <c r="I20" s="11"/>
      <c r="J20" s="9"/>
      <c r="K20" s="10"/>
      <c r="L20" s="11"/>
      <c r="M20" s="9"/>
      <c r="N20" s="10"/>
      <c r="O20" s="11"/>
      <c r="P20" s="9"/>
      <c r="Q20" s="10"/>
      <c r="R20" s="11"/>
      <c r="S20" s="9"/>
      <c r="T20" s="10"/>
      <c r="U20" s="304"/>
      <c r="V20" s="305"/>
      <c r="W20" s="10"/>
      <c r="X20" s="116"/>
      <c r="Y20" s="116"/>
      <c r="Z20" s="116"/>
      <c r="AA20" s="12"/>
    </row>
    <row r="21" spans="1:27" hidden="1" x14ac:dyDescent="0.3">
      <c r="A21" s="23"/>
      <c r="B21" s="23"/>
      <c r="C21" s="23"/>
      <c r="D21" s="23"/>
      <c r="E21" s="24"/>
      <c r="F21" s="15"/>
      <c r="G21" s="16"/>
      <c r="H21" s="17">
        <f t="shared" ref="H21:H35" si="0">F21+G21</f>
        <v>0</v>
      </c>
      <c r="I21" s="15"/>
      <c r="J21" s="16"/>
      <c r="K21" s="17">
        <f t="shared" ref="K21:K35" si="1">I21+J21</f>
        <v>0</v>
      </c>
      <c r="L21" s="15"/>
      <c r="M21" s="16"/>
      <c r="N21" s="17">
        <f t="shared" ref="N21:N35" si="2">L21+M21</f>
        <v>0</v>
      </c>
      <c r="O21" s="15"/>
      <c r="P21" s="16"/>
      <c r="Q21" s="17">
        <f t="shared" ref="Q21:Q35" si="3">O21+P21</f>
        <v>0</v>
      </c>
      <c r="R21" s="115"/>
      <c r="S21" s="115"/>
      <c r="T21" s="115"/>
      <c r="U21" s="115"/>
      <c r="V21" s="115"/>
      <c r="W21" s="115"/>
      <c r="X21" s="115"/>
      <c r="Y21" s="115"/>
      <c r="Z21" s="115"/>
      <c r="AA21" s="31">
        <f t="shared" ref="AA21:AA35" si="4">P21+Q21</f>
        <v>0</v>
      </c>
    </row>
    <row r="22" spans="1:27" hidden="1" x14ac:dyDescent="0.3">
      <c r="A22" s="7"/>
      <c r="B22" s="7"/>
      <c r="C22" s="7"/>
      <c r="D22" s="7"/>
      <c r="E22" s="8"/>
      <c r="F22" s="6"/>
      <c r="G22" s="4"/>
      <c r="H22" s="5">
        <f t="shared" si="0"/>
        <v>0</v>
      </c>
      <c r="I22" s="6"/>
      <c r="J22" s="4"/>
      <c r="K22" s="5">
        <f t="shared" si="1"/>
        <v>0</v>
      </c>
      <c r="L22" s="6"/>
      <c r="M22" s="4"/>
      <c r="N22" s="5">
        <f t="shared" si="2"/>
        <v>0</v>
      </c>
      <c r="O22" s="6"/>
      <c r="P22" s="4"/>
      <c r="Q22" s="5">
        <f t="shared" si="3"/>
        <v>0</v>
      </c>
      <c r="R22" s="91"/>
      <c r="S22" s="91"/>
      <c r="T22" s="91"/>
      <c r="U22" s="91"/>
      <c r="V22" s="91"/>
      <c r="W22" s="91"/>
      <c r="X22" s="91"/>
      <c r="Y22" s="91"/>
      <c r="Z22" s="91"/>
      <c r="AA22" s="3">
        <f t="shared" si="4"/>
        <v>0</v>
      </c>
    </row>
    <row r="23" spans="1:27" hidden="1" x14ac:dyDescent="0.3">
      <c r="A23" s="7"/>
      <c r="B23" s="7"/>
      <c r="C23" s="7"/>
      <c r="D23" s="7"/>
      <c r="E23" s="8"/>
      <c r="F23" s="6"/>
      <c r="G23" s="4"/>
      <c r="H23" s="5">
        <f t="shared" si="0"/>
        <v>0</v>
      </c>
      <c r="I23" s="6"/>
      <c r="J23" s="4"/>
      <c r="K23" s="5">
        <f t="shared" si="1"/>
        <v>0</v>
      </c>
      <c r="L23" s="6"/>
      <c r="M23" s="4"/>
      <c r="N23" s="5">
        <f t="shared" si="2"/>
        <v>0</v>
      </c>
      <c r="O23" s="6"/>
      <c r="P23" s="4"/>
      <c r="Q23" s="5">
        <f t="shared" si="3"/>
        <v>0</v>
      </c>
      <c r="R23" s="91"/>
      <c r="S23" s="91"/>
      <c r="T23" s="91"/>
      <c r="U23" s="91"/>
      <c r="V23" s="91"/>
      <c r="W23" s="91"/>
      <c r="X23" s="91"/>
      <c r="Y23" s="91"/>
      <c r="Z23" s="91"/>
      <c r="AA23" s="3">
        <f t="shared" si="4"/>
        <v>0</v>
      </c>
    </row>
    <row r="24" spans="1:27" hidden="1" x14ac:dyDescent="0.3">
      <c r="A24" s="7"/>
      <c r="B24" s="7"/>
      <c r="C24" s="7"/>
      <c r="D24" s="7"/>
      <c r="E24" s="8"/>
      <c r="F24" s="6"/>
      <c r="G24" s="4"/>
      <c r="H24" s="5">
        <f t="shared" si="0"/>
        <v>0</v>
      </c>
      <c r="I24" s="6"/>
      <c r="J24" s="4"/>
      <c r="K24" s="5">
        <f t="shared" si="1"/>
        <v>0</v>
      </c>
      <c r="L24" s="6"/>
      <c r="M24" s="4"/>
      <c r="N24" s="5">
        <f t="shared" si="2"/>
        <v>0</v>
      </c>
      <c r="O24" s="6"/>
      <c r="P24" s="4"/>
      <c r="Q24" s="5">
        <f t="shared" si="3"/>
        <v>0</v>
      </c>
      <c r="R24" s="91"/>
      <c r="S24" s="91"/>
      <c r="T24" s="91"/>
      <c r="U24" s="91"/>
      <c r="V24" s="91"/>
      <c r="W24" s="91"/>
      <c r="X24" s="91"/>
      <c r="Y24" s="91"/>
      <c r="Z24" s="91"/>
      <c r="AA24" s="3">
        <f t="shared" si="4"/>
        <v>0</v>
      </c>
    </row>
    <row r="25" spans="1:27" hidden="1" x14ac:dyDescent="0.3">
      <c r="A25" s="7"/>
      <c r="B25" s="7"/>
      <c r="C25" s="7"/>
      <c r="D25" s="7"/>
      <c r="E25" s="8"/>
      <c r="F25" s="6"/>
      <c r="G25" s="4"/>
      <c r="H25" s="5">
        <f t="shared" si="0"/>
        <v>0</v>
      </c>
      <c r="I25" s="6"/>
      <c r="J25" s="4"/>
      <c r="K25" s="5">
        <f t="shared" si="1"/>
        <v>0</v>
      </c>
      <c r="L25" s="6"/>
      <c r="M25" s="4"/>
      <c r="N25" s="5">
        <f t="shared" si="2"/>
        <v>0</v>
      </c>
      <c r="O25" s="6"/>
      <c r="P25" s="4"/>
      <c r="Q25" s="5">
        <f t="shared" si="3"/>
        <v>0</v>
      </c>
      <c r="R25" s="91"/>
      <c r="S25" s="91"/>
      <c r="T25" s="91"/>
      <c r="U25" s="91"/>
      <c r="V25" s="91"/>
      <c r="W25" s="91"/>
      <c r="X25" s="91"/>
      <c r="Y25" s="91"/>
      <c r="Z25" s="91"/>
      <c r="AA25" s="3">
        <f t="shared" si="4"/>
        <v>0</v>
      </c>
    </row>
    <row r="26" spans="1:27" hidden="1" x14ac:dyDescent="0.3">
      <c r="A26" s="7"/>
      <c r="B26" s="7"/>
      <c r="C26" s="7"/>
      <c r="D26" s="7"/>
      <c r="E26" s="8"/>
      <c r="F26" s="6"/>
      <c r="G26" s="4"/>
      <c r="H26" s="5">
        <f t="shared" si="0"/>
        <v>0</v>
      </c>
      <c r="I26" s="6"/>
      <c r="J26" s="4"/>
      <c r="K26" s="5">
        <f t="shared" si="1"/>
        <v>0</v>
      </c>
      <c r="L26" s="6"/>
      <c r="M26" s="4"/>
      <c r="N26" s="5">
        <f t="shared" si="2"/>
        <v>0</v>
      </c>
      <c r="O26" s="6"/>
      <c r="P26" s="4"/>
      <c r="Q26" s="5">
        <f t="shared" si="3"/>
        <v>0</v>
      </c>
      <c r="R26" s="91"/>
      <c r="S26" s="91"/>
      <c r="T26" s="91"/>
      <c r="U26" s="91"/>
      <c r="V26" s="91"/>
      <c r="W26" s="91"/>
      <c r="X26" s="91"/>
      <c r="Y26" s="91"/>
      <c r="Z26" s="91"/>
      <c r="AA26" s="3">
        <f t="shared" si="4"/>
        <v>0</v>
      </c>
    </row>
    <row r="27" spans="1:27" hidden="1" x14ac:dyDescent="0.3">
      <c r="A27" s="7"/>
      <c r="B27" s="7"/>
      <c r="C27" s="7"/>
      <c r="D27" s="7"/>
      <c r="E27" s="8"/>
      <c r="F27" s="6"/>
      <c r="G27" s="4"/>
      <c r="H27" s="5">
        <f t="shared" si="0"/>
        <v>0</v>
      </c>
      <c r="I27" s="6"/>
      <c r="J27" s="4"/>
      <c r="K27" s="5">
        <f t="shared" si="1"/>
        <v>0</v>
      </c>
      <c r="L27" s="6"/>
      <c r="M27" s="4"/>
      <c r="N27" s="5">
        <f t="shared" si="2"/>
        <v>0</v>
      </c>
      <c r="O27" s="6"/>
      <c r="P27" s="4"/>
      <c r="Q27" s="5">
        <f t="shared" si="3"/>
        <v>0</v>
      </c>
      <c r="R27" s="91"/>
      <c r="S27" s="91"/>
      <c r="T27" s="91"/>
      <c r="U27" s="91"/>
      <c r="V27" s="91"/>
      <c r="W27" s="91"/>
      <c r="X27" s="91"/>
      <c r="Y27" s="91"/>
      <c r="Z27" s="91"/>
      <c r="AA27" s="3">
        <f t="shared" si="4"/>
        <v>0</v>
      </c>
    </row>
    <row r="28" spans="1:27" hidden="1" x14ac:dyDescent="0.3">
      <c r="A28" s="7"/>
      <c r="B28" s="7"/>
      <c r="C28" s="7"/>
      <c r="D28" s="7"/>
      <c r="E28" s="8"/>
      <c r="F28" s="6"/>
      <c r="G28" s="4"/>
      <c r="H28" s="5">
        <f t="shared" si="0"/>
        <v>0</v>
      </c>
      <c r="I28" s="6"/>
      <c r="J28" s="4"/>
      <c r="K28" s="5">
        <f t="shared" si="1"/>
        <v>0</v>
      </c>
      <c r="L28" s="6"/>
      <c r="M28" s="4"/>
      <c r="N28" s="5">
        <f t="shared" si="2"/>
        <v>0</v>
      </c>
      <c r="O28" s="6"/>
      <c r="P28" s="4"/>
      <c r="Q28" s="5">
        <f t="shared" si="3"/>
        <v>0</v>
      </c>
      <c r="R28" s="91"/>
      <c r="S28" s="91"/>
      <c r="T28" s="91"/>
      <c r="U28" s="91"/>
      <c r="V28" s="91"/>
      <c r="W28" s="91"/>
      <c r="X28" s="91"/>
      <c r="Y28" s="91"/>
      <c r="Z28" s="91"/>
      <c r="AA28" s="3">
        <f t="shared" si="4"/>
        <v>0</v>
      </c>
    </row>
    <row r="29" spans="1:27" hidden="1" x14ac:dyDescent="0.3">
      <c r="A29" s="7"/>
      <c r="B29" s="7"/>
      <c r="C29" s="7"/>
      <c r="D29" s="7"/>
      <c r="E29" s="8"/>
      <c r="F29" s="6"/>
      <c r="G29" s="4"/>
      <c r="H29" s="5">
        <f t="shared" si="0"/>
        <v>0</v>
      </c>
      <c r="I29" s="6"/>
      <c r="J29" s="4"/>
      <c r="K29" s="5">
        <f t="shared" si="1"/>
        <v>0</v>
      </c>
      <c r="L29" s="6"/>
      <c r="M29" s="4"/>
      <c r="N29" s="5">
        <f t="shared" si="2"/>
        <v>0</v>
      </c>
      <c r="O29" s="6"/>
      <c r="P29" s="4"/>
      <c r="Q29" s="5">
        <f t="shared" si="3"/>
        <v>0</v>
      </c>
      <c r="R29" s="91"/>
      <c r="S29" s="91"/>
      <c r="T29" s="91"/>
      <c r="U29" s="91"/>
      <c r="V29" s="91"/>
      <c r="W29" s="91"/>
      <c r="X29" s="91"/>
      <c r="Y29" s="91"/>
      <c r="Z29" s="91"/>
      <c r="AA29" s="3">
        <f t="shared" si="4"/>
        <v>0</v>
      </c>
    </row>
    <row r="30" spans="1:27" hidden="1" x14ac:dyDescent="0.3">
      <c r="A30" s="7"/>
      <c r="B30" s="7"/>
      <c r="C30" s="7"/>
      <c r="D30" s="7"/>
      <c r="E30" s="8"/>
      <c r="F30" s="6"/>
      <c r="G30" s="4"/>
      <c r="H30" s="5">
        <f t="shared" si="0"/>
        <v>0</v>
      </c>
      <c r="I30" s="6"/>
      <c r="J30" s="4"/>
      <c r="K30" s="5">
        <f t="shared" si="1"/>
        <v>0</v>
      </c>
      <c r="L30" s="6"/>
      <c r="M30" s="4"/>
      <c r="N30" s="5">
        <f t="shared" si="2"/>
        <v>0</v>
      </c>
      <c r="O30" s="6"/>
      <c r="P30" s="4"/>
      <c r="Q30" s="5">
        <f t="shared" si="3"/>
        <v>0</v>
      </c>
      <c r="R30" s="91"/>
      <c r="S30" s="91"/>
      <c r="T30" s="91"/>
      <c r="U30" s="91"/>
      <c r="V30" s="91"/>
      <c r="W30" s="91"/>
      <c r="X30" s="91"/>
      <c r="Y30" s="91"/>
      <c r="Z30" s="91"/>
      <c r="AA30" s="3">
        <f t="shared" si="4"/>
        <v>0</v>
      </c>
    </row>
    <row r="31" spans="1:27" hidden="1" x14ac:dyDescent="0.3">
      <c r="A31" s="7"/>
      <c r="B31" s="7"/>
      <c r="C31" s="7"/>
      <c r="D31" s="7"/>
      <c r="E31" s="8"/>
      <c r="F31" s="6"/>
      <c r="G31" s="4"/>
      <c r="H31" s="5">
        <f t="shared" si="0"/>
        <v>0</v>
      </c>
      <c r="I31" s="6"/>
      <c r="J31" s="4"/>
      <c r="K31" s="5">
        <f t="shared" si="1"/>
        <v>0</v>
      </c>
      <c r="L31" s="6"/>
      <c r="M31" s="4"/>
      <c r="N31" s="5">
        <f t="shared" si="2"/>
        <v>0</v>
      </c>
      <c r="O31" s="6"/>
      <c r="P31" s="4"/>
      <c r="Q31" s="5">
        <f t="shared" si="3"/>
        <v>0</v>
      </c>
      <c r="R31" s="91"/>
      <c r="S31" s="91"/>
      <c r="T31" s="91"/>
      <c r="U31" s="91"/>
      <c r="V31" s="91"/>
      <c r="W31" s="91"/>
      <c r="X31" s="91"/>
      <c r="Y31" s="91"/>
      <c r="Z31" s="91"/>
      <c r="AA31" s="3">
        <f t="shared" si="4"/>
        <v>0</v>
      </c>
    </row>
    <row r="32" spans="1:27" hidden="1" x14ac:dyDescent="0.3">
      <c r="A32" s="7"/>
      <c r="B32" s="7"/>
      <c r="C32" s="7"/>
      <c r="D32" s="7"/>
      <c r="E32" s="8"/>
      <c r="F32" s="6"/>
      <c r="G32" s="4"/>
      <c r="H32" s="5">
        <f t="shared" si="0"/>
        <v>0</v>
      </c>
      <c r="I32" s="6"/>
      <c r="J32" s="4"/>
      <c r="K32" s="5">
        <f t="shared" si="1"/>
        <v>0</v>
      </c>
      <c r="L32" s="6"/>
      <c r="M32" s="4"/>
      <c r="N32" s="5">
        <f t="shared" si="2"/>
        <v>0</v>
      </c>
      <c r="O32" s="6"/>
      <c r="P32" s="4"/>
      <c r="Q32" s="5">
        <f t="shared" si="3"/>
        <v>0</v>
      </c>
      <c r="R32" s="91"/>
      <c r="S32" s="91"/>
      <c r="T32" s="91"/>
      <c r="U32" s="91"/>
      <c r="V32" s="91"/>
      <c r="W32" s="91"/>
      <c r="X32" s="91"/>
      <c r="Y32" s="91"/>
      <c r="Z32" s="91"/>
      <c r="AA32" s="3">
        <f t="shared" si="4"/>
        <v>0</v>
      </c>
    </row>
    <row r="33" spans="1:27" hidden="1" x14ac:dyDescent="0.3">
      <c r="A33" s="7"/>
      <c r="B33" s="7"/>
      <c r="C33" s="7"/>
      <c r="D33" s="7"/>
      <c r="E33" s="8"/>
      <c r="F33" s="6"/>
      <c r="G33" s="4"/>
      <c r="H33" s="5">
        <f t="shared" si="0"/>
        <v>0</v>
      </c>
      <c r="I33" s="6"/>
      <c r="J33" s="4"/>
      <c r="K33" s="5">
        <f t="shared" si="1"/>
        <v>0</v>
      </c>
      <c r="L33" s="6"/>
      <c r="M33" s="4"/>
      <c r="N33" s="5">
        <f t="shared" si="2"/>
        <v>0</v>
      </c>
      <c r="O33" s="6"/>
      <c r="P33" s="4"/>
      <c r="Q33" s="5">
        <f t="shared" si="3"/>
        <v>0</v>
      </c>
      <c r="R33" s="91"/>
      <c r="S33" s="91"/>
      <c r="T33" s="91"/>
      <c r="U33" s="91"/>
      <c r="V33" s="91"/>
      <c r="W33" s="91"/>
      <c r="X33" s="91"/>
      <c r="Y33" s="91"/>
      <c r="Z33" s="91"/>
      <c r="AA33" s="3">
        <f t="shared" si="4"/>
        <v>0</v>
      </c>
    </row>
    <row r="34" spans="1:27" hidden="1" x14ac:dyDescent="0.3">
      <c r="A34" s="7"/>
      <c r="B34" s="7"/>
      <c r="C34" s="7"/>
      <c r="D34" s="7"/>
      <c r="E34" s="8"/>
      <c r="F34" s="6"/>
      <c r="G34" s="4"/>
      <c r="H34" s="5">
        <f t="shared" si="0"/>
        <v>0</v>
      </c>
      <c r="I34" s="6"/>
      <c r="J34" s="4"/>
      <c r="K34" s="5">
        <f t="shared" si="1"/>
        <v>0</v>
      </c>
      <c r="L34" s="6"/>
      <c r="M34" s="4"/>
      <c r="N34" s="5">
        <f t="shared" si="2"/>
        <v>0</v>
      </c>
      <c r="O34" s="6"/>
      <c r="P34" s="4"/>
      <c r="Q34" s="5">
        <f t="shared" si="3"/>
        <v>0</v>
      </c>
      <c r="R34" s="91"/>
      <c r="S34" s="91"/>
      <c r="T34" s="91"/>
      <c r="U34" s="91"/>
      <c r="V34" s="91"/>
      <c r="W34" s="91"/>
      <c r="X34" s="91"/>
      <c r="Y34" s="91"/>
      <c r="Z34" s="91"/>
      <c r="AA34" s="3">
        <f t="shared" si="4"/>
        <v>0</v>
      </c>
    </row>
    <row r="35" spans="1:27" ht="15" hidden="1" thickBot="1" x14ac:dyDescent="0.35">
      <c r="A35" s="7"/>
      <c r="B35" s="7"/>
      <c r="C35" s="7"/>
      <c r="D35" s="7"/>
      <c r="E35" s="8"/>
      <c r="F35" s="6"/>
      <c r="G35" s="9"/>
      <c r="H35" s="10">
        <f t="shared" si="0"/>
        <v>0</v>
      </c>
      <c r="I35" s="11"/>
      <c r="J35" s="9"/>
      <c r="K35" s="10">
        <f t="shared" si="1"/>
        <v>0</v>
      </c>
      <c r="L35" s="11"/>
      <c r="M35" s="9"/>
      <c r="N35" s="10">
        <f t="shared" si="2"/>
        <v>0</v>
      </c>
      <c r="O35" s="11"/>
      <c r="P35" s="9"/>
      <c r="Q35" s="10">
        <f t="shared" si="3"/>
        <v>0</v>
      </c>
      <c r="R35" s="116"/>
      <c r="S35" s="116"/>
      <c r="T35" s="116"/>
      <c r="U35" s="116"/>
      <c r="V35" s="116"/>
      <c r="W35" s="116"/>
      <c r="X35" s="116"/>
      <c r="Y35" s="116"/>
      <c r="Z35" s="116"/>
      <c r="AA35" s="12">
        <f t="shared" si="4"/>
        <v>0</v>
      </c>
    </row>
  </sheetData>
  <autoFilter ref="A6:AA6" xr:uid="{383F3FDB-38F4-433F-8BC0-5FCD702E1BBD}">
    <sortState xmlns:xlrd2="http://schemas.microsoft.com/office/spreadsheetml/2017/richdata2" ref="A7:AA20">
      <sortCondition descending="1" ref="AA6"/>
    </sortState>
  </autoFilter>
  <sortState xmlns:xlrd2="http://schemas.microsoft.com/office/spreadsheetml/2017/richdata2" ref="A7:AA9">
    <sortCondition descending="1" ref="AA7:AA9"/>
  </sortState>
  <mergeCells count="10">
    <mergeCell ref="A1:AA1"/>
    <mergeCell ref="A2:AA2"/>
    <mergeCell ref="F5:H5"/>
    <mergeCell ref="I5:K5"/>
    <mergeCell ref="L5:N5"/>
    <mergeCell ref="O5:Q5"/>
    <mergeCell ref="R5:T5"/>
    <mergeCell ref="U5:W5"/>
    <mergeCell ref="X5:Z5"/>
    <mergeCell ref="A3:AJ3"/>
  </mergeCells>
  <printOptions horizontalCentered="1"/>
  <pageMargins left="3.937007874015748E-2" right="3.937007874015748E-2" top="1.1417322834645669" bottom="0.74803149606299213" header="0.11811023622047245" footer="0.31496062992125984"/>
  <pageSetup paperSize="9" scale="58" fitToHeight="0" orientation="landscape" r:id="rId1"/>
  <headerFooter>
    <oddHeader>&amp;C&amp;G</oddHeader>
    <oddFooter>&amp;C&amp;A&amp;RAGG.  &amp;D&amp;T</oddFooter>
  </headerFooter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68F70D-2716-40E9-8FDC-4C0653B641FB}">
  <sheetPr>
    <pageSetUpPr fitToPage="1"/>
  </sheetPr>
  <dimension ref="A1:AR21"/>
  <sheetViews>
    <sheetView workbookViewId="0">
      <selection activeCell="M5" sqref="M5:O5"/>
    </sheetView>
  </sheetViews>
  <sheetFormatPr defaultRowHeight="14.4" x14ac:dyDescent="0.3"/>
  <cols>
    <col min="1" max="1" width="3.5546875" customWidth="1"/>
    <col min="2" max="2" width="22.109375" style="145" customWidth="1"/>
    <col min="3" max="3" width="12.44140625" bestFit="1" customWidth="1"/>
    <col min="4" max="4" width="12.88671875" customWidth="1"/>
    <col min="5" max="5" width="21.44140625" customWidth="1"/>
    <col min="6" max="6" width="23.6640625" bestFit="1" customWidth="1"/>
    <col min="7" max="8" width="5.6640625" customWidth="1"/>
    <col min="9" max="9" width="7.6640625" customWidth="1"/>
    <col min="10" max="11" width="5.6640625" customWidth="1"/>
    <col min="12" max="12" width="7" customWidth="1"/>
    <col min="13" max="14" width="5.6640625" customWidth="1"/>
    <col min="15" max="15" width="7" customWidth="1"/>
    <col min="16" max="17" width="5.6640625" customWidth="1"/>
    <col min="18" max="18" width="7" customWidth="1"/>
    <col min="19" max="20" width="5.6640625" customWidth="1"/>
    <col min="21" max="21" width="7" customWidth="1"/>
    <col min="22" max="23" width="5.6640625" customWidth="1"/>
    <col min="24" max="27" width="7" customWidth="1"/>
    <col min="28" max="29" width="5.6640625" customWidth="1"/>
    <col min="30" max="42" width="7" customWidth="1"/>
    <col min="43" max="43" width="7.5546875" customWidth="1"/>
    <col min="44" max="44" width="19.5546875" customWidth="1"/>
  </cols>
  <sheetData>
    <row r="1" spans="1:44" ht="31.2" x14ac:dyDescent="0.6">
      <c r="B1" s="440" t="s">
        <v>56</v>
      </c>
      <c r="C1" s="440"/>
      <c r="D1" s="440"/>
      <c r="E1" s="440"/>
      <c r="F1" s="440"/>
      <c r="G1" s="440"/>
      <c r="H1" s="440"/>
      <c r="I1" s="440"/>
      <c r="J1" s="440"/>
      <c r="K1" s="440"/>
      <c r="L1" s="440"/>
      <c r="M1" s="440"/>
      <c r="N1" s="440"/>
      <c r="O1" s="440"/>
      <c r="P1" s="440"/>
      <c r="Q1" s="440"/>
      <c r="R1" s="440"/>
      <c r="S1" s="440"/>
      <c r="T1" s="440"/>
      <c r="U1" s="440"/>
      <c r="V1" s="440"/>
      <c r="W1" s="440"/>
      <c r="X1" s="440"/>
      <c r="Y1" s="440"/>
      <c r="Z1" s="440"/>
      <c r="AA1" s="440"/>
      <c r="AB1" s="440"/>
      <c r="AC1" s="440"/>
      <c r="AD1" s="440"/>
      <c r="AE1" s="440"/>
      <c r="AF1" s="440"/>
      <c r="AG1" s="440"/>
      <c r="AH1" s="440"/>
      <c r="AI1" s="440"/>
      <c r="AJ1" s="440"/>
      <c r="AK1" s="440"/>
      <c r="AL1" s="440"/>
      <c r="AM1" s="440"/>
      <c r="AN1" s="440"/>
      <c r="AO1" s="440"/>
      <c r="AP1" s="440"/>
      <c r="AQ1" s="440"/>
    </row>
    <row r="2" spans="1:44" ht="28.8" x14ac:dyDescent="0.55000000000000004">
      <c r="B2" s="441" t="s">
        <v>15</v>
      </c>
      <c r="C2" s="441"/>
      <c r="D2" s="441"/>
      <c r="E2" s="441"/>
      <c r="F2" s="441"/>
      <c r="G2" s="441"/>
      <c r="H2" s="441"/>
      <c r="I2" s="441"/>
      <c r="J2" s="441"/>
      <c r="K2" s="441"/>
      <c r="L2" s="441"/>
      <c r="M2" s="441"/>
      <c r="N2" s="441"/>
      <c r="O2" s="441"/>
      <c r="P2" s="441"/>
      <c r="Q2" s="441"/>
      <c r="R2" s="441"/>
      <c r="S2" s="441"/>
      <c r="T2" s="441"/>
      <c r="U2" s="441"/>
      <c r="V2" s="441"/>
      <c r="W2" s="441"/>
      <c r="X2" s="441"/>
      <c r="Y2" s="441"/>
      <c r="Z2" s="441"/>
      <c r="AA2" s="441"/>
      <c r="AB2" s="441"/>
      <c r="AC2" s="441"/>
      <c r="AD2" s="441"/>
      <c r="AE2" s="441"/>
      <c r="AF2" s="441"/>
      <c r="AG2" s="441"/>
      <c r="AH2" s="441"/>
      <c r="AI2" s="441"/>
      <c r="AJ2" s="441"/>
      <c r="AK2" s="441"/>
      <c r="AL2" s="441"/>
      <c r="AM2" s="441"/>
      <c r="AN2" s="441"/>
      <c r="AO2" s="441"/>
      <c r="AP2" s="441"/>
      <c r="AQ2" s="441"/>
    </row>
    <row r="3" spans="1:44" ht="28.8" x14ac:dyDescent="0.55000000000000004">
      <c r="B3" s="448"/>
      <c r="C3" s="448"/>
      <c r="D3" s="448"/>
      <c r="E3" s="448"/>
      <c r="F3" s="448"/>
      <c r="G3" s="448"/>
      <c r="H3" s="448"/>
      <c r="I3" s="448"/>
      <c r="J3" s="448"/>
      <c r="K3" s="448"/>
      <c r="L3" s="448"/>
      <c r="M3" s="448"/>
      <c r="N3" s="448"/>
      <c r="O3" s="448"/>
      <c r="P3" s="448"/>
      <c r="Q3" s="448"/>
      <c r="R3" s="448"/>
      <c r="S3" s="448"/>
      <c r="T3" s="448"/>
      <c r="U3" s="448"/>
      <c r="V3" s="97"/>
      <c r="W3" s="97"/>
      <c r="X3" s="97"/>
      <c r="Y3" s="97"/>
      <c r="Z3" s="97"/>
      <c r="AA3" s="97"/>
      <c r="AB3" s="97"/>
      <c r="AC3" s="97"/>
      <c r="AD3" s="97"/>
      <c r="AE3" s="97"/>
      <c r="AF3" s="97"/>
      <c r="AG3" s="97"/>
      <c r="AH3" s="97"/>
      <c r="AI3" s="97"/>
      <c r="AJ3" s="97"/>
      <c r="AK3" s="97"/>
      <c r="AL3" s="97"/>
      <c r="AM3" s="97"/>
      <c r="AN3" s="97"/>
      <c r="AO3" s="97"/>
      <c r="AP3" s="97"/>
      <c r="AQ3" s="97"/>
    </row>
    <row r="4" spans="1:44" ht="15" thickBot="1" x14ac:dyDescent="0.35">
      <c r="I4" s="203"/>
      <c r="J4" s="203"/>
      <c r="K4" s="203"/>
      <c r="L4" s="203"/>
      <c r="M4" s="203"/>
      <c r="N4" s="203"/>
      <c r="O4" s="203"/>
      <c r="P4" s="203"/>
      <c r="Q4" s="203"/>
      <c r="R4" s="203"/>
      <c r="S4" s="203"/>
      <c r="T4" s="203"/>
      <c r="U4" s="203"/>
      <c r="V4" s="203"/>
      <c r="W4" s="203"/>
      <c r="X4" s="203"/>
      <c r="Y4" s="203"/>
      <c r="Z4" s="203"/>
      <c r="AA4" s="203"/>
      <c r="AB4" s="203"/>
      <c r="AC4" s="203"/>
      <c r="AD4" s="203"/>
      <c r="AE4" s="203"/>
      <c r="AF4" s="203"/>
      <c r="AG4" s="203"/>
      <c r="AH4" s="203"/>
      <c r="AI4" s="203"/>
      <c r="AJ4" s="203"/>
      <c r="AK4" s="203"/>
      <c r="AL4" s="203"/>
      <c r="AM4" s="203"/>
    </row>
    <row r="5" spans="1:44" ht="27.75" customHeight="1" thickBot="1" x14ac:dyDescent="0.35">
      <c r="B5" s="146"/>
      <c r="C5" s="1"/>
      <c r="D5" s="1"/>
      <c r="E5" s="1"/>
      <c r="F5" s="1"/>
      <c r="G5" s="442" t="s">
        <v>80</v>
      </c>
      <c r="H5" s="443"/>
      <c r="I5" s="444"/>
      <c r="J5" s="442" t="s">
        <v>153</v>
      </c>
      <c r="K5" s="443"/>
      <c r="L5" s="444"/>
      <c r="M5" s="442" t="s">
        <v>261</v>
      </c>
      <c r="N5" s="443"/>
      <c r="O5" s="444"/>
      <c r="P5" s="445"/>
      <c r="Q5" s="446"/>
      <c r="R5" s="447"/>
      <c r="S5" s="445"/>
      <c r="T5" s="446"/>
      <c r="U5" s="447"/>
      <c r="V5" s="445"/>
      <c r="W5" s="446"/>
      <c r="X5" s="447"/>
      <c r="Y5" s="445"/>
      <c r="Z5" s="446"/>
      <c r="AA5" s="447"/>
      <c r="AB5" s="445"/>
      <c r="AC5" s="446"/>
      <c r="AD5" s="447"/>
      <c r="AE5" s="442"/>
      <c r="AF5" s="443"/>
      <c r="AG5" s="444"/>
      <c r="AH5" s="442"/>
      <c r="AI5" s="443"/>
      <c r="AJ5" s="444"/>
      <c r="AK5" s="442"/>
      <c r="AL5" s="443"/>
      <c r="AM5" s="444"/>
      <c r="AN5" s="452" t="s">
        <v>42</v>
      </c>
      <c r="AO5" s="475"/>
      <c r="AP5" s="476"/>
      <c r="AQ5" s="2" t="s">
        <v>0</v>
      </c>
      <c r="AR5" s="401" t="s">
        <v>73</v>
      </c>
    </row>
    <row r="6" spans="1:44" x14ac:dyDescent="0.3">
      <c r="B6" s="147" t="s">
        <v>1</v>
      </c>
      <c r="C6" s="27" t="s">
        <v>3</v>
      </c>
      <c r="D6" s="27" t="s">
        <v>29</v>
      </c>
      <c r="E6" s="27" t="s">
        <v>31</v>
      </c>
      <c r="F6" s="195" t="s">
        <v>30</v>
      </c>
      <c r="G6" s="276"/>
      <c r="H6" s="277"/>
      <c r="I6" s="278" t="s">
        <v>6</v>
      </c>
      <c r="J6" s="276"/>
      <c r="K6" s="277"/>
      <c r="L6" s="278" t="s">
        <v>6</v>
      </c>
      <c r="M6" s="276"/>
      <c r="N6" s="277"/>
      <c r="O6" s="279" t="s">
        <v>6</v>
      </c>
      <c r="P6" s="276"/>
      <c r="Q6" s="277"/>
      <c r="R6" s="279" t="s">
        <v>6</v>
      </c>
      <c r="S6" s="276"/>
      <c r="T6" s="277"/>
      <c r="U6" s="278" t="s">
        <v>6</v>
      </c>
      <c r="V6" s="276"/>
      <c r="W6" s="277"/>
      <c r="X6" s="278" t="s">
        <v>6</v>
      </c>
      <c r="Y6" s="330"/>
      <c r="Z6" s="330"/>
      <c r="AA6" s="330"/>
      <c r="AB6" s="276">
        <v>45422</v>
      </c>
      <c r="AC6" s="277">
        <v>45423</v>
      </c>
      <c r="AD6" s="278" t="s">
        <v>6</v>
      </c>
      <c r="AE6" s="344"/>
      <c r="AF6" s="344"/>
      <c r="AG6" s="344"/>
      <c r="AH6" s="344"/>
      <c r="AI6" s="344"/>
      <c r="AJ6" s="344"/>
      <c r="AK6" s="344"/>
      <c r="AL6" s="344"/>
      <c r="AM6" s="344"/>
      <c r="AN6" s="210"/>
      <c r="AO6" s="210"/>
      <c r="AP6" s="84" t="s">
        <v>6</v>
      </c>
      <c r="AQ6" s="91"/>
      <c r="AR6" s="400" t="s">
        <v>74</v>
      </c>
    </row>
    <row r="7" spans="1:44" x14ac:dyDescent="0.3">
      <c r="A7">
        <v>1</v>
      </c>
      <c r="B7" s="4" t="s">
        <v>69</v>
      </c>
      <c r="C7" s="4" t="s">
        <v>88</v>
      </c>
      <c r="D7" s="4" t="s">
        <v>89</v>
      </c>
      <c r="E7" s="4"/>
      <c r="F7" s="4" t="s">
        <v>90</v>
      </c>
      <c r="G7" s="4">
        <v>20</v>
      </c>
      <c r="H7" s="57">
        <v>1.2</v>
      </c>
      <c r="I7" s="45">
        <f>H7+G7</f>
        <v>21.2</v>
      </c>
      <c r="J7" s="59"/>
      <c r="K7" s="57"/>
      <c r="L7" s="66"/>
      <c r="M7">
        <v>20.440000000000001</v>
      </c>
      <c r="N7" s="65">
        <v>13.2</v>
      </c>
      <c r="O7" s="66">
        <f>N7+M7</f>
        <v>33.64</v>
      </c>
      <c r="P7" s="64"/>
      <c r="Q7" s="65"/>
      <c r="R7" s="80"/>
      <c r="S7" s="59"/>
      <c r="T7" s="57"/>
      <c r="U7" s="66"/>
      <c r="V7" s="57"/>
      <c r="W7" s="57"/>
      <c r="X7" s="66"/>
      <c r="Y7" s="73"/>
      <c r="Z7" s="73"/>
      <c r="AA7" s="73"/>
      <c r="AB7" s="6"/>
      <c r="AC7" s="4"/>
      <c r="AD7" s="66"/>
      <c r="AE7" s="106"/>
      <c r="AF7" s="106"/>
      <c r="AG7" s="106"/>
      <c r="AH7" s="106"/>
      <c r="AI7" s="106"/>
      <c r="AJ7" s="106"/>
      <c r="AK7" s="106"/>
      <c r="AL7" s="106"/>
      <c r="AM7" s="106"/>
      <c r="AN7" s="106"/>
      <c r="AO7" s="106"/>
      <c r="AP7" s="106">
        <f t="shared" ref="AP7:AP17" si="0">AO7+AN7</f>
        <v>0</v>
      </c>
      <c r="AQ7" s="106">
        <f>AP7+AD7+X7+U7+O7+L7+I7+AA7</f>
        <v>54.84</v>
      </c>
      <c r="AR7" s="402">
        <v>0</v>
      </c>
    </row>
    <row r="8" spans="1:44" x14ac:dyDescent="0.3">
      <c r="A8">
        <v>2</v>
      </c>
      <c r="B8" s="4" t="s">
        <v>140</v>
      </c>
      <c r="C8" s="4" t="s">
        <v>164</v>
      </c>
      <c r="D8" s="4" t="s">
        <v>165</v>
      </c>
      <c r="E8" s="4"/>
      <c r="F8" s="4" t="s">
        <v>166</v>
      </c>
      <c r="G8" s="57"/>
      <c r="H8" s="57"/>
      <c r="I8" s="45"/>
      <c r="J8" s="6">
        <v>22.25</v>
      </c>
      <c r="K8" s="4">
        <v>0</v>
      </c>
      <c r="L8" s="282">
        <f>J8+K8</f>
        <v>22.25</v>
      </c>
      <c r="M8" s="6">
        <v>20.5</v>
      </c>
      <c r="N8" s="65">
        <v>5.8</v>
      </c>
      <c r="O8" s="66">
        <f>N8+M8</f>
        <v>26.3</v>
      </c>
      <c r="P8" s="64"/>
      <c r="Q8" s="65"/>
      <c r="R8" s="66"/>
      <c r="S8" s="59"/>
      <c r="T8" s="57"/>
      <c r="U8" s="66"/>
      <c r="V8" s="57"/>
      <c r="W8" s="57"/>
      <c r="X8" s="66"/>
      <c r="Y8" s="73"/>
      <c r="Z8" s="73"/>
      <c r="AA8" s="73"/>
      <c r="AB8" s="6"/>
      <c r="AC8" s="4"/>
      <c r="AD8" s="66"/>
      <c r="AE8" s="106"/>
      <c r="AF8" s="106"/>
      <c r="AG8" s="106"/>
      <c r="AH8" s="106"/>
      <c r="AI8" s="106"/>
      <c r="AJ8" s="106"/>
      <c r="AK8" s="106"/>
      <c r="AL8" s="106"/>
      <c r="AM8" s="106"/>
      <c r="AN8" s="106"/>
      <c r="AO8" s="106"/>
      <c r="AP8" s="106">
        <f t="shared" si="0"/>
        <v>0</v>
      </c>
      <c r="AQ8" s="106">
        <f>AP8+AG8+AD8+AA8+X8+U8+R8+O8+L8+I8</f>
        <v>48.55</v>
      </c>
      <c r="AR8" s="402">
        <v>0</v>
      </c>
    </row>
    <row r="9" spans="1:44" x14ac:dyDescent="0.3">
      <c r="A9">
        <v>3</v>
      </c>
      <c r="B9" s="4" t="s">
        <v>144</v>
      </c>
      <c r="C9" s="4" t="s">
        <v>145</v>
      </c>
      <c r="D9" s="4" t="s">
        <v>146</v>
      </c>
      <c r="E9" s="4"/>
      <c r="F9" s="4" t="s">
        <v>147</v>
      </c>
      <c r="G9" s="13"/>
      <c r="H9" s="4"/>
      <c r="I9" s="217"/>
      <c r="J9" s="4">
        <v>20</v>
      </c>
      <c r="K9" s="4">
        <v>13.2</v>
      </c>
      <c r="L9" s="282">
        <f>J9+K9</f>
        <v>33.200000000000003</v>
      </c>
      <c r="M9">
        <v>20.63</v>
      </c>
      <c r="N9" s="65" t="s">
        <v>185</v>
      </c>
      <c r="O9" s="80">
        <v>0</v>
      </c>
      <c r="P9" s="6"/>
      <c r="Q9" s="4"/>
      <c r="R9" s="66"/>
      <c r="S9" s="59"/>
      <c r="T9" s="57"/>
      <c r="U9" s="66"/>
      <c r="V9" s="59"/>
      <c r="W9" s="57"/>
      <c r="X9" s="66"/>
      <c r="Y9" s="438"/>
      <c r="Z9" s="438"/>
      <c r="AA9" s="438"/>
      <c r="AB9" s="271"/>
      <c r="AC9" s="271"/>
      <c r="AD9" s="66"/>
      <c r="AE9" s="106"/>
      <c r="AF9" s="106"/>
      <c r="AG9" s="106"/>
      <c r="AH9" s="106"/>
      <c r="AI9" s="106"/>
      <c r="AJ9" s="106"/>
      <c r="AK9" s="106"/>
      <c r="AL9" s="106"/>
      <c r="AM9" s="106"/>
      <c r="AN9" s="106"/>
      <c r="AO9" s="106"/>
      <c r="AP9" s="106">
        <f t="shared" si="0"/>
        <v>0</v>
      </c>
      <c r="AQ9" s="106">
        <f>AP9+AG9+AD9+AA9+X9+U9+R9+O9+L9+I9</f>
        <v>33.200000000000003</v>
      </c>
      <c r="AR9" s="402">
        <f>AP9+AG9+O9</f>
        <v>0</v>
      </c>
    </row>
    <row r="10" spans="1:44" x14ac:dyDescent="0.3">
      <c r="A10">
        <v>4</v>
      </c>
      <c r="B10" s="4" t="s">
        <v>154</v>
      </c>
      <c r="C10" s="4" t="s">
        <v>167</v>
      </c>
      <c r="D10" s="4" t="s">
        <v>168</v>
      </c>
      <c r="E10" s="4"/>
      <c r="F10" s="4" t="s">
        <v>169</v>
      </c>
      <c r="G10" s="258"/>
      <c r="H10" s="57"/>
      <c r="I10" s="217"/>
      <c r="J10" s="4">
        <v>18.25</v>
      </c>
      <c r="K10" s="4">
        <v>12.98</v>
      </c>
      <c r="L10" s="282">
        <f>J10+K10</f>
        <v>31.23</v>
      </c>
      <c r="M10" s="385"/>
      <c r="N10" s="65"/>
      <c r="O10" s="80"/>
      <c r="P10" s="6"/>
      <c r="Q10" s="4"/>
      <c r="R10" s="66"/>
      <c r="S10" s="59"/>
      <c r="T10" s="57"/>
      <c r="U10" s="66"/>
      <c r="V10" s="6"/>
      <c r="W10" s="4"/>
      <c r="X10" s="66"/>
      <c r="Y10" s="73"/>
      <c r="Z10" s="73"/>
      <c r="AA10" s="73"/>
      <c r="AB10" s="6"/>
      <c r="AC10" s="4"/>
      <c r="AD10" s="66"/>
      <c r="AE10" s="106"/>
      <c r="AF10" s="106"/>
      <c r="AG10" s="106"/>
      <c r="AH10" s="106"/>
      <c r="AI10" s="106"/>
      <c r="AJ10" s="106"/>
      <c r="AK10" s="106"/>
      <c r="AL10" s="106"/>
      <c r="AM10" s="106"/>
      <c r="AN10" s="106"/>
      <c r="AO10" s="106"/>
      <c r="AP10" s="106">
        <f t="shared" si="0"/>
        <v>0</v>
      </c>
      <c r="AQ10" s="106">
        <f>AP10+AG10+AD10+AA10+X10+U10+R10+O10+L10+I10+AM10</f>
        <v>31.23</v>
      </c>
      <c r="AR10" s="402">
        <f>AP10+X10+R10</f>
        <v>0</v>
      </c>
    </row>
    <row r="11" spans="1:44" x14ac:dyDescent="0.3">
      <c r="A11">
        <v>5</v>
      </c>
      <c r="B11" s="4" t="s">
        <v>144</v>
      </c>
      <c r="C11" s="4" t="s">
        <v>179</v>
      </c>
      <c r="D11" s="4" t="s">
        <v>59</v>
      </c>
      <c r="E11" s="4"/>
      <c r="F11" s="4" t="s">
        <v>180</v>
      </c>
      <c r="G11" s="258"/>
      <c r="H11" s="57"/>
      <c r="I11" s="217"/>
      <c r="J11" s="57" t="s">
        <v>37</v>
      </c>
      <c r="K11" s="57" t="s">
        <v>185</v>
      </c>
      <c r="L11" s="282">
        <v>0</v>
      </c>
      <c r="M11">
        <v>20.75</v>
      </c>
      <c r="N11" s="65">
        <v>5.9</v>
      </c>
      <c r="O11" s="256">
        <f>N11+M11</f>
        <v>26.65</v>
      </c>
      <c r="P11" s="65"/>
      <c r="Q11" s="65"/>
      <c r="R11" s="80"/>
      <c r="S11" s="59"/>
      <c r="T11" s="57"/>
      <c r="U11" s="66"/>
      <c r="V11" s="6"/>
      <c r="W11" s="4"/>
      <c r="X11" s="66"/>
      <c r="Y11" s="73"/>
      <c r="Z11" s="73"/>
      <c r="AA11" s="73"/>
      <c r="AB11" s="59"/>
      <c r="AC11" s="57"/>
      <c r="AD11" s="66"/>
      <c r="AE11" s="106"/>
      <c r="AF11" s="106"/>
      <c r="AG11" s="106"/>
      <c r="AH11" s="106"/>
      <c r="AI11" s="106"/>
      <c r="AJ11" s="106"/>
      <c r="AK11" s="106"/>
      <c r="AL11" s="106"/>
      <c r="AM11" s="106"/>
      <c r="AN11" s="106"/>
      <c r="AO11" s="106"/>
      <c r="AP11" s="106">
        <f t="shared" si="0"/>
        <v>0</v>
      </c>
      <c r="AQ11" s="106">
        <f>AP11+AG11+AD11+AA11+X11+U11+R11+O11+L11+I11</f>
        <v>26.65</v>
      </c>
      <c r="AR11" s="402">
        <f>AP11+X11+R11</f>
        <v>0</v>
      </c>
    </row>
    <row r="12" spans="1:44" x14ac:dyDescent="0.3">
      <c r="A12">
        <v>6</v>
      </c>
      <c r="B12" s="4" t="s">
        <v>69</v>
      </c>
      <c r="C12" s="4" t="s">
        <v>91</v>
      </c>
      <c r="D12" s="4" t="s">
        <v>92</v>
      </c>
      <c r="E12" s="4"/>
      <c r="F12" s="4" t="s">
        <v>93</v>
      </c>
      <c r="G12" s="409">
        <v>18</v>
      </c>
      <c r="H12" s="280">
        <v>0</v>
      </c>
      <c r="I12" s="217">
        <f>H12+G12</f>
        <v>18</v>
      </c>
      <c r="J12" s="280"/>
      <c r="K12" s="280"/>
      <c r="L12" s="282"/>
      <c r="M12" s="410"/>
      <c r="N12" s="283"/>
      <c r="O12" s="66"/>
      <c r="P12" s="437"/>
      <c r="Q12" s="283"/>
      <c r="R12" s="284"/>
      <c r="S12" s="281"/>
      <c r="T12" s="280"/>
      <c r="U12" s="282"/>
      <c r="V12" s="411"/>
      <c r="W12" s="211"/>
      <c r="X12" s="282"/>
      <c r="Y12" s="394"/>
      <c r="Z12" s="394"/>
      <c r="AA12" s="394"/>
      <c r="AB12" s="281"/>
      <c r="AC12" s="280"/>
      <c r="AD12" s="282"/>
      <c r="AE12" s="285"/>
      <c r="AF12" s="285"/>
      <c r="AG12" s="285"/>
      <c r="AH12" s="285"/>
      <c r="AI12" s="285"/>
      <c r="AJ12" s="285"/>
      <c r="AK12" s="285"/>
      <c r="AL12" s="285"/>
      <c r="AM12" s="285"/>
      <c r="AN12" s="285"/>
      <c r="AO12" s="285"/>
      <c r="AP12" s="106">
        <f t="shared" si="0"/>
        <v>0</v>
      </c>
      <c r="AQ12" s="106">
        <f>AP12+AG12+AD12+AA12+X12+U12+R12+O12+L12+I12</f>
        <v>18</v>
      </c>
      <c r="AR12" s="402">
        <f>X12+R12+AP12</f>
        <v>0</v>
      </c>
    </row>
    <row r="13" spans="1:44" x14ac:dyDescent="0.3">
      <c r="A13">
        <v>7</v>
      </c>
      <c r="B13" s="4" t="s">
        <v>170</v>
      </c>
      <c r="C13" s="4" t="s">
        <v>171</v>
      </c>
      <c r="D13" s="4" t="s">
        <v>33</v>
      </c>
      <c r="E13" s="4"/>
      <c r="F13" s="4" t="s">
        <v>172</v>
      </c>
      <c r="G13" s="13"/>
      <c r="H13" s="4"/>
      <c r="I13" s="217"/>
      <c r="J13" s="4">
        <v>19.5</v>
      </c>
      <c r="K13" s="4" t="s">
        <v>185</v>
      </c>
      <c r="L13" s="282">
        <v>0</v>
      </c>
      <c r="M13" s="6">
        <v>21.13</v>
      </c>
      <c r="N13" s="65" t="s">
        <v>185</v>
      </c>
      <c r="O13" s="384">
        <v>0</v>
      </c>
      <c r="P13" s="4"/>
      <c r="Q13" s="4"/>
      <c r="R13" s="66"/>
      <c r="S13" s="59"/>
      <c r="T13" s="57"/>
      <c r="U13" s="66"/>
      <c r="V13" s="59"/>
      <c r="W13" s="57"/>
      <c r="X13" s="66"/>
      <c r="Y13" s="73"/>
      <c r="Z13" s="73"/>
      <c r="AA13" s="73"/>
      <c r="AB13" s="59"/>
      <c r="AC13" s="57"/>
      <c r="AD13" s="66"/>
      <c r="AE13" s="106"/>
      <c r="AF13" s="106"/>
      <c r="AG13" s="106"/>
      <c r="AH13" s="106"/>
      <c r="AI13" s="106"/>
      <c r="AJ13" s="106"/>
      <c r="AK13" s="106"/>
      <c r="AL13" s="106"/>
      <c r="AM13" s="106"/>
      <c r="AN13" s="106"/>
      <c r="AO13" s="106"/>
      <c r="AP13" s="106">
        <f t="shared" si="0"/>
        <v>0</v>
      </c>
      <c r="AQ13" s="106">
        <f>AA13+X13+R13</f>
        <v>0</v>
      </c>
      <c r="AR13" s="402"/>
    </row>
    <row r="14" spans="1:44" s="223" customFormat="1" x14ac:dyDescent="0.3">
      <c r="A14">
        <v>8</v>
      </c>
      <c r="B14" s="4" t="s">
        <v>144</v>
      </c>
      <c r="C14" s="4" t="s">
        <v>173</v>
      </c>
      <c r="D14" s="4" t="s">
        <v>174</v>
      </c>
      <c r="E14" s="4"/>
      <c r="F14" s="4" t="s">
        <v>175</v>
      </c>
      <c r="G14" s="13"/>
      <c r="H14" s="4"/>
      <c r="I14" s="217"/>
      <c r="J14" s="4">
        <v>0</v>
      </c>
      <c r="K14" s="4" t="s">
        <v>185</v>
      </c>
      <c r="L14" s="282">
        <v>0</v>
      </c>
      <c r="M14" s="64"/>
      <c r="N14" s="65"/>
      <c r="O14" s="256"/>
      <c r="P14" s="65"/>
      <c r="Q14" s="65"/>
      <c r="R14" s="80"/>
      <c r="S14" s="59"/>
      <c r="T14" s="57"/>
      <c r="U14" s="66"/>
      <c r="V14" s="6"/>
      <c r="W14" s="4"/>
      <c r="X14" s="66"/>
      <c r="Y14" s="438"/>
      <c r="Z14" s="438"/>
      <c r="AA14" s="438"/>
      <c r="AB14" s="271"/>
      <c r="AC14" s="271"/>
      <c r="AD14" s="66"/>
      <c r="AE14" s="106"/>
      <c r="AF14" s="106"/>
      <c r="AG14" s="106"/>
      <c r="AH14" s="106"/>
      <c r="AI14" s="106"/>
      <c r="AJ14" s="106"/>
      <c r="AK14" s="106"/>
      <c r="AL14" s="106"/>
      <c r="AM14" s="106"/>
      <c r="AN14" s="106"/>
      <c r="AO14" s="106"/>
      <c r="AP14" s="106">
        <f t="shared" si="0"/>
        <v>0</v>
      </c>
      <c r="AQ14" s="106">
        <f>AP14+AG14+AD14+AA14+X14+U14+R14+O14+L14+I14</f>
        <v>0</v>
      </c>
      <c r="AR14" s="402">
        <f>AP14+X14+R14</f>
        <v>0</v>
      </c>
    </row>
    <row r="15" spans="1:44" ht="18" customHeight="1" x14ac:dyDescent="0.3">
      <c r="A15">
        <v>9</v>
      </c>
      <c r="B15" s="4" t="s">
        <v>144</v>
      </c>
      <c r="C15" s="4" t="s">
        <v>176</v>
      </c>
      <c r="D15" s="4" t="s">
        <v>177</v>
      </c>
      <c r="E15" s="4"/>
      <c r="F15" s="4" t="s">
        <v>178</v>
      </c>
      <c r="G15" s="13"/>
      <c r="H15" s="4"/>
      <c r="I15" s="45"/>
      <c r="J15" s="6">
        <v>21.13</v>
      </c>
      <c r="K15" s="57" t="s">
        <v>37</v>
      </c>
      <c r="L15" s="282">
        <v>0</v>
      </c>
      <c r="M15" s="385"/>
      <c r="N15" s="65"/>
      <c r="O15" s="384"/>
      <c r="P15" s="4"/>
      <c r="Q15" s="4"/>
      <c r="R15" s="66"/>
      <c r="S15" s="59"/>
      <c r="T15" s="57"/>
      <c r="U15" s="256"/>
      <c r="V15" s="57"/>
      <c r="W15" s="57"/>
      <c r="X15" s="66"/>
      <c r="Y15" s="256"/>
      <c r="Z15" s="256"/>
      <c r="AA15" s="256"/>
      <c r="AB15" s="57"/>
      <c r="AC15" s="57"/>
      <c r="AD15" s="66"/>
      <c r="AE15" s="106"/>
      <c r="AF15" s="106"/>
      <c r="AG15" s="106"/>
      <c r="AH15" s="106"/>
      <c r="AI15" s="106"/>
      <c r="AJ15" s="106"/>
      <c r="AK15" s="106"/>
      <c r="AL15" s="106"/>
      <c r="AM15" s="106"/>
      <c r="AN15" s="106"/>
      <c r="AO15" s="106"/>
      <c r="AP15" s="106">
        <f t="shared" si="0"/>
        <v>0</v>
      </c>
      <c r="AQ15" s="106">
        <f>AP15+AG15+AD15+AA15+X15+U15+R15+O15+L15+I15</f>
        <v>0</v>
      </c>
      <c r="AR15" s="402"/>
    </row>
    <row r="16" spans="1:44" x14ac:dyDescent="0.3">
      <c r="A16">
        <v>10</v>
      </c>
      <c r="B16" s="4" t="s">
        <v>170</v>
      </c>
      <c r="C16" s="4" t="s">
        <v>181</v>
      </c>
      <c r="D16" s="4" t="s">
        <v>92</v>
      </c>
      <c r="E16" s="4"/>
      <c r="F16" s="4" t="s">
        <v>182</v>
      </c>
      <c r="G16" s="258"/>
      <c r="H16" s="57"/>
      <c r="I16" s="45"/>
      <c r="J16" s="59" t="s">
        <v>37</v>
      </c>
      <c r="K16" s="57" t="s">
        <v>185</v>
      </c>
      <c r="L16" s="282">
        <v>0</v>
      </c>
      <c r="M16" s="64"/>
      <c r="N16" s="65"/>
      <c r="O16" s="80"/>
      <c r="P16" s="64"/>
      <c r="Q16" s="65"/>
      <c r="R16" s="80"/>
      <c r="S16" s="59"/>
      <c r="T16" s="57"/>
      <c r="U16" s="256"/>
      <c r="V16" s="4"/>
      <c r="W16" s="4"/>
      <c r="X16" s="66"/>
      <c r="Y16" s="73"/>
      <c r="Z16" s="73"/>
      <c r="AA16" s="73"/>
      <c r="AB16" s="6"/>
      <c r="AC16" s="4"/>
      <c r="AD16" s="66"/>
      <c r="AE16" s="106"/>
      <c r="AF16" s="106"/>
      <c r="AG16" s="106"/>
      <c r="AH16" s="106"/>
      <c r="AI16" s="106"/>
      <c r="AJ16" s="106"/>
      <c r="AK16" s="106"/>
      <c r="AL16" s="106"/>
      <c r="AM16" s="106"/>
      <c r="AN16" s="106"/>
      <c r="AO16" s="106"/>
      <c r="AP16" s="106">
        <f t="shared" si="0"/>
        <v>0</v>
      </c>
      <c r="AQ16" s="106">
        <f>AP16+AG16+AD16+AA16+X16+U16+R16+O16+L16+I16</f>
        <v>0</v>
      </c>
      <c r="AR16" s="402"/>
    </row>
    <row r="17" spans="1:44" x14ac:dyDescent="0.3">
      <c r="A17">
        <v>11</v>
      </c>
      <c r="B17" s="4" t="s">
        <v>170</v>
      </c>
      <c r="C17" s="4" t="s">
        <v>181</v>
      </c>
      <c r="D17" s="4" t="s">
        <v>183</v>
      </c>
      <c r="E17" s="4"/>
      <c r="F17" s="4" t="s">
        <v>184</v>
      </c>
      <c r="G17" s="13"/>
      <c r="H17" s="4"/>
      <c r="I17" s="383"/>
      <c r="J17" s="6" t="s">
        <v>37</v>
      </c>
      <c r="K17" s="4" t="s">
        <v>185</v>
      </c>
      <c r="L17" s="282">
        <v>0</v>
      </c>
      <c r="M17">
        <v>22.13</v>
      </c>
      <c r="N17" s="65" t="s">
        <v>185</v>
      </c>
      <c r="O17" s="80">
        <v>0</v>
      </c>
      <c r="P17" s="64"/>
      <c r="Q17" s="65"/>
      <c r="R17" s="80"/>
      <c r="S17" s="59"/>
      <c r="T17" s="57"/>
      <c r="U17" s="256"/>
      <c r="V17" s="4"/>
      <c r="W17" s="4"/>
      <c r="X17" s="66"/>
      <c r="Y17" s="256"/>
      <c r="Z17" s="256"/>
      <c r="AA17" s="256"/>
      <c r="AB17" s="57"/>
      <c r="AC17" s="57"/>
      <c r="AD17" s="66"/>
      <c r="AE17" s="106"/>
      <c r="AF17" s="106"/>
      <c r="AG17" s="106"/>
      <c r="AH17" s="106"/>
      <c r="AI17" s="106"/>
      <c r="AJ17" s="106"/>
      <c r="AK17" s="106"/>
      <c r="AL17" s="106"/>
      <c r="AM17" s="106"/>
      <c r="AN17" s="106"/>
      <c r="AO17" s="106"/>
      <c r="AP17" s="106">
        <f t="shared" si="0"/>
        <v>0</v>
      </c>
      <c r="AQ17" s="106">
        <f>AP17+AG17+AD17+AA17+X17+U17+R17+O17+L17+I17</f>
        <v>0</v>
      </c>
      <c r="AR17" s="402"/>
    </row>
    <row r="18" spans="1:44" x14ac:dyDescent="0.3">
      <c r="A18">
        <v>12</v>
      </c>
      <c r="B18" s="4"/>
      <c r="C18" s="4"/>
      <c r="D18" s="4"/>
      <c r="E18" s="4"/>
      <c r="F18" s="4"/>
      <c r="G18" s="4"/>
      <c r="H18" s="4"/>
      <c r="I18" s="214"/>
      <c r="J18" s="57"/>
      <c r="K18" s="57"/>
      <c r="L18" s="282"/>
      <c r="M18" s="286"/>
      <c r="N18" s="65"/>
      <c r="O18" s="66"/>
      <c r="P18" s="64"/>
      <c r="Q18" s="65"/>
      <c r="R18" s="80"/>
      <c r="S18" s="59"/>
      <c r="T18" s="57"/>
      <c r="U18" s="256"/>
      <c r="V18" s="57"/>
      <c r="W18" s="57"/>
      <c r="X18" s="66"/>
      <c r="Y18" s="73"/>
      <c r="Z18" s="73"/>
      <c r="AA18" s="73"/>
      <c r="AB18" s="59"/>
      <c r="AC18" s="57"/>
      <c r="AD18" s="66"/>
      <c r="AE18" s="106"/>
      <c r="AF18" s="106"/>
      <c r="AG18" s="106"/>
      <c r="AH18" s="106"/>
      <c r="AI18" s="106"/>
      <c r="AJ18" s="106"/>
      <c r="AK18" s="106"/>
      <c r="AL18" s="106"/>
      <c r="AM18" s="106"/>
      <c r="AN18" s="106"/>
      <c r="AO18" s="106"/>
      <c r="AP18" s="106">
        <f t="shared" ref="AP18:AP21" si="1">AO18+AN18</f>
        <v>0</v>
      </c>
      <c r="AQ18" s="106">
        <f t="shared" ref="AQ18:AQ19" si="2">AP18+AG18+AD18+AA18+X18+U18+R18+O18+L18+I18</f>
        <v>0</v>
      </c>
      <c r="AR18" s="402"/>
    </row>
    <row r="19" spans="1:44" x14ac:dyDescent="0.3">
      <c r="A19">
        <v>13</v>
      </c>
      <c r="B19" s="89"/>
      <c r="C19" s="89"/>
      <c r="D19" s="89"/>
      <c r="E19" s="89"/>
      <c r="G19" s="4"/>
      <c r="H19" s="4"/>
      <c r="I19" s="4"/>
      <c r="J19" s="4"/>
      <c r="K19" s="4"/>
      <c r="L19" s="4"/>
      <c r="M19" s="286"/>
      <c r="N19" s="65"/>
      <c r="O19" s="80"/>
      <c r="P19" s="64"/>
      <c r="Q19" s="65"/>
      <c r="R19" s="80"/>
      <c r="S19" s="59"/>
      <c r="T19" s="57"/>
      <c r="U19" s="256"/>
      <c r="V19" s="57"/>
      <c r="W19" s="57"/>
      <c r="X19" s="66"/>
      <c r="Y19" s="73"/>
      <c r="Z19" s="73"/>
      <c r="AA19" s="73"/>
      <c r="AB19" s="59"/>
      <c r="AC19" s="57"/>
      <c r="AD19" s="66"/>
      <c r="AE19" s="106"/>
      <c r="AF19" s="106"/>
      <c r="AG19" s="106"/>
      <c r="AH19" s="106"/>
      <c r="AI19" s="106"/>
      <c r="AJ19" s="106"/>
      <c r="AK19" s="106"/>
      <c r="AL19" s="106"/>
      <c r="AM19" s="106"/>
      <c r="AN19" s="106"/>
      <c r="AO19" s="106"/>
      <c r="AP19" s="106">
        <f t="shared" si="1"/>
        <v>0</v>
      </c>
      <c r="AQ19" s="106">
        <f t="shared" si="2"/>
        <v>0</v>
      </c>
      <c r="AR19" s="402"/>
    </row>
    <row r="20" spans="1:44" x14ac:dyDescent="0.3">
      <c r="A20">
        <v>14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286"/>
      <c r="N20" s="65"/>
      <c r="O20" s="80"/>
      <c r="P20" s="64"/>
      <c r="Q20" s="65"/>
      <c r="R20" s="80"/>
      <c r="S20" s="59"/>
      <c r="T20" s="57"/>
      <c r="U20" s="256"/>
      <c r="V20" s="4"/>
      <c r="W20" s="4"/>
      <c r="X20" s="66"/>
      <c r="Y20" s="73"/>
      <c r="Z20" s="73"/>
      <c r="AA20" s="73"/>
      <c r="AB20" s="59"/>
      <c r="AC20" s="57"/>
      <c r="AD20" s="66"/>
      <c r="AE20" s="106"/>
      <c r="AF20" s="106"/>
      <c r="AG20" s="106"/>
      <c r="AH20" s="106"/>
      <c r="AI20" s="106"/>
      <c r="AJ20" s="106"/>
      <c r="AK20" s="106"/>
      <c r="AL20" s="106"/>
      <c r="AM20" s="106"/>
      <c r="AN20" s="106"/>
      <c r="AO20" s="106"/>
      <c r="AP20" s="106">
        <f t="shared" si="1"/>
        <v>0</v>
      </c>
      <c r="AQ20" s="106">
        <f t="shared" ref="AQ20" si="3">AP20+AG20+AD20+AA20+X20+U20+R20+O20+L20+I20</f>
        <v>0</v>
      </c>
      <c r="AR20" s="402"/>
    </row>
    <row r="21" spans="1:44" x14ac:dyDescent="0.3">
      <c r="A21">
        <v>15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286"/>
      <c r="N21" s="65"/>
      <c r="O21" s="80"/>
      <c r="P21" s="64"/>
      <c r="Q21" s="65"/>
      <c r="R21" s="80"/>
      <c r="S21" s="59"/>
      <c r="T21" s="57"/>
      <c r="U21" s="256"/>
      <c r="V21" s="4"/>
      <c r="W21" s="4"/>
      <c r="X21" s="66"/>
      <c r="Y21" s="256"/>
      <c r="Z21" s="256"/>
      <c r="AA21" s="256"/>
      <c r="AB21" s="57"/>
      <c r="AC21" s="57"/>
      <c r="AD21" s="66"/>
      <c r="AE21" s="106"/>
      <c r="AF21" s="106"/>
      <c r="AG21" s="106"/>
      <c r="AH21" s="106"/>
      <c r="AI21" s="106"/>
      <c r="AJ21" s="106"/>
      <c r="AK21" s="106"/>
      <c r="AL21" s="106"/>
      <c r="AM21" s="106"/>
      <c r="AN21" s="106"/>
      <c r="AO21" s="106"/>
      <c r="AP21" s="106">
        <f t="shared" si="1"/>
        <v>0</v>
      </c>
      <c r="AQ21" s="106">
        <f t="shared" ref="AQ21" si="4">AP21+AD21+X21+U21+O21+L21+I21+AA21</f>
        <v>0</v>
      </c>
    </row>
  </sheetData>
  <autoFilter ref="B6:AQ6" xr:uid="{383F3FDB-38F4-433F-8BC0-5FCD702E1BBD}">
    <sortState xmlns:xlrd2="http://schemas.microsoft.com/office/spreadsheetml/2017/richdata2" ref="B7:AQ56">
      <sortCondition descending="1" ref="AQ6"/>
    </sortState>
  </autoFilter>
  <sortState xmlns:xlrd2="http://schemas.microsoft.com/office/spreadsheetml/2017/richdata2" ref="B7:AQ17">
    <sortCondition descending="1" ref="AQ7:AQ17"/>
  </sortState>
  <mergeCells count="15">
    <mergeCell ref="B1:AQ1"/>
    <mergeCell ref="B2:AQ2"/>
    <mergeCell ref="G5:I5"/>
    <mergeCell ref="J5:L5"/>
    <mergeCell ref="S5:U5"/>
    <mergeCell ref="V5:X5"/>
    <mergeCell ref="M5:O5"/>
    <mergeCell ref="P5:R5"/>
    <mergeCell ref="B3:U3"/>
    <mergeCell ref="AB5:AD5"/>
    <mergeCell ref="AN5:AP5"/>
    <mergeCell ref="Y5:AA5"/>
    <mergeCell ref="AE5:AG5"/>
    <mergeCell ref="AH5:AJ5"/>
    <mergeCell ref="AK5:AM5"/>
  </mergeCells>
  <printOptions horizontalCentered="1"/>
  <pageMargins left="3.937007874015748E-2" right="3.937007874015748E-2" top="1.1417322834645669" bottom="0.74803149606299213" header="0.11811023622047245" footer="0.31496062992125984"/>
  <pageSetup paperSize="9" scale="51" fitToHeight="0" orientation="landscape" r:id="rId1"/>
  <headerFooter>
    <oddHeader>&amp;C&amp;G</oddHeader>
    <oddFooter>&amp;C&amp;A&amp;RAGG.  &amp;D&amp;T</oddFoot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9BC42E-A867-4030-9C85-D6844F5BEA7B}">
  <sheetPr>
    <pageSetUpPr fitToPage="1"/>
  </sheetPr>
  <dimension ref="A1:W29"/>
  <sheetViews>
    <sheetView topLeftCell="B1" workbookViewId="0">
      <selection activeCell="G40" sqref="G40"/>
    </sheetView>
  </sheetViews>
  <sheetFormatPr defaultRowHeight="14.4" x14ac:dyDescent="0.3"/>
  <cols>
    <col min="1" max="1" width="4.5546875" customWidth="1"/>
    <col min="2" max="2" width="30.33203125" bestFit="1" customWidth="1"/>
    <col min="3" max="3" width="10.5546875" bestFit="1" customWidth="1"/>
    <col min="4" max="4" width="11.6640625" customWidth="1"/>
    <col min="5" max="5" width="20.88671875" customWidth="1"/>
    <col min="6" max="6" width="21.88671875" bestFit="1" customWidth="1"/>
    <col min="7" max="12" width="7" customWidth="1"/>
    <col min="13" max="13" width="7.6640625" customWidth="1"/>
    <col min="14" max="14" width="7.109375" customWidth="1"/>
    <col min="15" max="21" width="7" customWidth="1"/>
    <col min="22" max="22" width="8.109375" bestFit="1" customWidth="1"/>
  </cols>
  <sheetData>
    <row r="1" spans="1:23" ht="31.2" x14ac:dyDescent="0.6">
      <c r="B1" s="440" t="s">
        <v>75</v>
      </c>
      <c r="C1" s="440"/>
      <c r="D1" s="440"/>
      <c r="E1" s="440"/>
      <c r="F1" s="440"/>
      <c r="G1" s="440"/>
      <c r="H1" s="440"/>
      <c r="I1" s="440"/>
      <c r="J1" s="440"/>
      <c r="K1" s="440"/>
      <c r="L1" s="440"/>
      <c r="M1" s="440"/>
      <c r="N1" s="440"/>
      <c r="O1" s="440"/>
      <c r="P1" s="440"/>
      <c r="Q1" s="440"/>
      <c r="R1" s="440"/>
      <c r="S1" s="440"/>
      <c r="T1" s="440"/>
      <c r="U1" s="440"/>
      <c r="V1" s="440"/>
      <c r="W1" s="39"/>
    </row>
    <row r="2" spans="1:23" ht="28.8" x14ac:dyDescent="0.55000000000000004">
      <c r="B2" s="441" t="s">
        <v>17</v>
      </c>
      <c r="C2" s="441"/>
      <c r="D2" s="441"/>
      <c r="E2" s="441"/>
      <c r="F2" s="441"/>
      <c r="G2" s="441"/>
      <c r="H2" s="441"/>
      <c r="I2" s="441"/>
      <c r="J2" s="441"/>
      <c r="K2" s="441"/>
      <c r="L2" s="441"/>
      <c r="M2" s="441"/>
      <c r="N2" s="441"/>
      <c r="O2" s="441"/>
      <c r="P2" s="441"/>
      <c r="Q2" s="441"/>
      <c r="R2" s="441"/>
      <c r="S2" s="441"/>
      <c r="T2" s="441"/>
      <c r="U2" s="441"/>
      <c r="V2" s="441"/>
      <c r="W2" s="40"/>
    </row>
    <row r="3" spans="1:23" ht="28.8" x14ac:dyDescent="0.55000000000000004">
      <c r="B3" s="448"/>
      <c r="C3" s="448"/>
      <c r="D3" s="448"/>
      <c r="E3" s="448"/>
      <c r="F3" s="448"/>
      <c r="G3" s="448"/>
      <c r="H3" s="448"/>
      <c r="I3" s="448"/>
      <c r="J3" s="448"/>
      <c r="K3" s="448"/>
      <c r="L3" s="448"/>
      <c r="M3" s="448"/>
      <c r="N3" s="448"/>
      <c r="O3" s="448"/>
      <c r="P3" s="448"/>
      <c r="Q3" s="448"/>
      <c r="R3" s="448"/>
      <c r="S3" s="448"/>
      <c r="T3" s="448"/>
      <c r="U3" s="448"/>
      <c r="V3" s="448"/>
      <c r="W3" s="40"/>
    </row>
    <row r="4" spans="1:23" ht="15" thickBot="1" x14ac:dyDescent="0.35">
      <c r="F4" s="203"/>
    </row>
    <row r="5" spans="1:23" ht="27.75" customHeight="1" thickBot="1" x14ac:dyDescent="0.35">
      <c r="B5" s="1"/>
      <c r="C5" s="1"/>
      <c r="D5" s="1"/>
      <c r="E5" s="1"/>
      <c r="F5" s="1"/>
      <c r="G5" s="442" t="s">
        <v>80</v>
      </c>
      <c r="H5" s="443"/>
      <c r="I5" s="444"/>
      <c r="J5" s="457"/>
      <c r="K5" s="458"/>
      <c r="L5" s="471"/>
      <c r="M5" s="457"/>
      <c r="N5" s="458"/>
      <c r="O5" s="471"/>
      <c r="P5" s="457"/>
      <c r="Q5" s="458"/>
      <c r="R5" s="471"/>
      <c r="S5" s="457" t="s">
        <v>42</v>
      </c>
      <c r="T5" s="458"/>
      <c r="U5" s="447"/>
      <c r="V5" s="56" t="s">
        <v>0</v>
      </c>
    </row>
    <row r="6" spans="1:23" x14ac:dyDescent="0.3">
      <c r="B6" s="147" t="s">
        <v>1</v>
      </c>
      <c r="C6" s="27" t="s">
        <v>3</v>
      </c>
      <c r="D6" s="27" t="s">
        <v>29</v>
      </c>
      <c r="E6" s="27" t="s">
        <v>31</v>
      </c>
      <c r="F6" s="195" t="s">
        <v>32</v>
      </c>
      <c r="G6" s="46"/>
      <c r="H6" s="47"/>
      <c r="I6" s="48" t="s">
        <v>6</v>
      </c>
      <c r="J6" s="46"/>
      <c r="K6" s="47"/>
      <c r="L6" s="48" t="s">
        <v>6</v>
      </c>
      <c r="M6" s="46"/>
      <c r="N6" s="47"/>
      <c r="O6" s="48" t="s">
        <v>6</v>
      </c>
      <c r="P6" s="46"/>
      <c r="Q6" s="47"/>
      <c r="R6" s="48" t="s">
        <v>6</v>
      </c>
      <c r="S6" s="228"/>
      <c r="T6" s="306"/>
      <c r="U6" s="84" t="s">
        <v>6</v>
      </c>
      <c r="V6" s="2"/>
    </row>
    <row r="7" spans="1:23" ht="15" thickBot="1" x14ac:dyDescent="0.35">
      <c r="A7">
        <v>1</v>
      </c>
      <c r="B7" t="s">
        <v>57</v>
      </c>
      <c r="C7" t="s">
        <v>60</v>
      </c>
      <c r="D7" t="s">
        <v>61</v>
      </c>
      <c r="F7" t="s">
        <v>62</v>
      </c>
      <c r="G7" s="4">
        <v>21.25</v>
      </c>
      <c r="H7" s="4">
        <v>12.98</v>
      </c>
      <c r="I7" s="203">
        <f>H7+G7</f>
        <v>34.230000000000004</v>
      </c>
      <c r="J7" s="6"/>
      <c r="K7" s="4"/>
      <c r="L7" s="5"/>
      <c r="N7" s="4"/>
      <c r="O7" s="5"/>
      <c r="P7" s="6"/>
      <c r="Q7" s="4"/>
      <c r="R7" s="5"/>
      <c r="S7" s="3"/>
      <c r="T7" s="91"/>
      <c r="U7" s="91"/>
      <c r="V7" s="96">
        <f>I7+L7+O7+R7</f>
        <v>34.230000000000004</v>
      </c>
    </row>
    <row r="8" spans="1:23" x14ac:dyDescent="0.3">
      <c r="B8" s="4"/>
      <c r="C8" s="4"/>
      <c r="D8" s="4"/>
      <c r="E8" s="4"/>
      <c r="F8" s="4"/>
      <c r="G8" s="4"/>
      <c r="H8" s="4"/>
      <c r="I8" s="66"/>
      <c r="J8" s="6"/>
      <c r="K8" s="4"/>
      <c r="L8" s="5"/>
      <c r="M8" s="6"/>
      <c r="N8" s="4"/>
      <c r="O8" s="5"/>
      <c r="P8" s="6"/>
      <c r="Q8" s="4"/>
      <c r="R8" s="5"/>
      <c r="S8" s="2"/>
      <c r="T8" s="108"/>
      <c r="U8" s="108"/>
      <c r="V8" s="96">
        <v>0</v>
      </c>
    </row>
    <row r="9" spans="1:23" ht="15" thickBot="1" x14ac:dyDescent="0.35">
      <c r="B9" s="52"/>
      <c r="C9" s="53"/>
      <c r="D9" s="53"/>
      <c r="E9" s="53"/>
      <c r="F9" s="54"/>
      <c r="G9" s="307"/>
      <c r="H9" s="308"/>
      <c r="I9" s="67"/>
      <c r="J9" s="11"/>
      <c r="K9" s="9"/>
      <c r="L9" s="10"/>
      <c r="M9" s="11"/>
      <c r="N9" s="9"/>
      <c r="O9" s="10"/>
      <c r="P9" s="11"/>
      <c r="Q9" s="9"/>
      <c r="R9" s="10"/>
      <c r="S9" s="12"/>
      <c r="T9" s="116"/>
      <c r="U9" s="116"/>
      <c r="V9" s="96">
        <f t="shared" ref="V9" si="0">U9+R9+O9+L9+I9</f>
        <v>0</v>
      </c>
    </row>
    <row r="10" spans="1:23" hidden="1" x14ac:dyDescent="0.3">
      <c r="B10" s="41"/>
      <c r="C10" s="23"/>
      <c r="D10" s="23"/>
      <c r="E10" s="23"/>
      <c r="F10" s="42"/>
      <c r="G10" s="15"/>
      <c r="H10" s="16"/>
      <c r="I10" s="17">
        <f t="shared" ref="I10:I29" si="1">G10+H10</f>
        <v>0</v>
      </c>
      <c r="J10" s="15"/>
      <c r="K10" s="16"/>
      <c r="L10" s="17">
        <f t="shared" ref="L10:L29" si="2">J10+K10</f>
        <v>0</v>
      </c>
      <c r="M10" s="15"/>
      <c r="N10" s="16"/>
      <c r="O10" s="17">
        <f t="shared" ref="O10:O29" si="3">M10+N10</f>
        <v>0</v>
      </c>
      <c r="P10" s="15"/>
      <c r="Q10" s="16"/>
      <c r="R10" s="17">
        <f t="shared" ref="R10:R29" si="4">P10+Q10</f>
        <v>0</v>
      </c>
      <c r="S10" s="115"/>
      <c r="T10" s="115"/>
      <c r="U10" s="115"/>
      <c r="V10" s="96">
        <f t="shared" ref="V10:V29" si="5">I10+L10+O10</f>
        <v>0</v>
      </c>
    </row>
    <row r="11" spans="1:23" hidden="1" x14ac:dyDescent="0.3">
      <c r="B11" s="34"/>
      <c r="C11" s="7"/>
      <c r="D11" s="7"/>
      <c r="E11" s="7"/>
      <c r="F11" s="35"/>
      <c r="G11" s="6"/>
      <c r="H11" s="4"/>
      <c r="I11" s="5">
        <f t="shared" si="1"/>
        <v>0</v>
      </c>
      <c r="J11" s="6"/>
      <c r="K11" s="4"/>
      <c r="L11" s="5">
        <f t="shared" si="2"/>
        <v>0</v>
      </c>
      <c r="M11" s="6"/>
      <c r="N11" s="4"/>
      <c r="O11" s="5">
        <f t="shared" si="3"/>
        <v>0</v>
      </c>
      <c r="P11" s="6"/>
      <c r="Q11" s="4"/>
      <c r="R11" s="5">
        <f t="shared" si="4"/>
        <v>0</v>
      </c>
      <c r="S11" s="91"/>
      <c r="T11" s="91"/>
      <c r="U11" s="91"/>
      <c r="V11" s="96">
        <f t="shared" si="5"/>
        <v>0</v>
      </c>
    </row>
    <row r="12" spans="1:23" ht="15" hidden="1" thickBot="1" x14ac:dyDescent="0.35">
      <c r="B12" s="36"/>
      <c r="C12" s="37"/>
      <c r="D12" s="37"/>
      <c r="E12" s="37"/>
      <c r="F12" s="38"/>
      <c r="G12" s="11"/>
      <c r="H12" s="9"/>
      <c r="I12" s="10">
        <f t="shared" si="1"/>
        <v>0</v>
      </c>
      <c r="J12" s="11"/>
      <c r="K12" s="9"/>
      <c r="L12" s="10">
        <f t="shared" si="2"/>
        <v>0</v>
      </c>
      <c r="M12" s="11"/>
      <c r="N12" s="9"/>
      <c r="O12" s="10">
        <f t="shared" si="3"/>
        <v>0</v>
      </c>
      <c r="P12" s="11"/>
      <c r="Q12" s="9"/>
      <c r="R12" s="10">
        <f t="shared" si="4"/>
        <v>0</v>
      </c>
      <c r="S12" s="109"/>
      <c r="T12" s="109"/>
      <c r="U12" s="109"/>
      <c r="V12" s="96">
        <f t="shared" si="5"/>
        <v>0</v>
      </c>
    </row>
    <row r="13" spans="1:23" hidden="1" x14ac:dyDescent="0.3">
      <c r="B13" s="23"/>
      <c r="C13" s="23"/>
      <c r="D13" s="23"/>
      <c r="E13" s="23"/>
      <c r="F13" s="24"/>
      <c r="G13" s="15"/>
      <c r="H13" s="16"/>
      <c r="I13" s="17">
        <f t="shared" si="1"/>
        <v>0</v>
      </c>
      <c r="J13" s="15"/>
      <c r="K13" s="16"/>
      <c r="L13" s="17">
        <f t="shared" si="2"/>
        <v>0</v>
      </c>
      <c r="M13" s="15"/>
      <c r="N13" s="16"/>
      <c r="O13" s="17">
        <f t="shared" si="3"/>
        <v>0</v>
      </c>
      <c r="P13" s="15"/>
      <c r="Q13" s="16"/>
      <c r="R13" s="17">
        <f t="shared" si="4"/>
        <v>0</v>
      </c>
      <c r="S13" s="115"/>
      <c r="T13" s="115"/>
      <c r="U13" s="115"/>
      <c r="V13" s="96">
        <f t="shared" si="5"/>
        <v>0</v>
      </c>
    </row>
    <row r="14" spans="1:23" hidden="1" x14ac:dyDescent="0.3">
      <c r="B14" s="7"/>
      <c r="C14" s="7"/>
      <c r="D14" s="7"/>
      <c r="E14" s="7"/>
      <c r="F14" s="8"/>
      <c r="G14" s="6"/>
      <c r="H14" s="4"/>
      <c r="I14" s="5">
        <f t="shared" si="1"/>
        <v>0</v>
      </c>
      <c r="J14" s="6"/>
      <c r="K14" s="4"/>
      <c r="L14" s="5">
        <f t="shared" si="2"/>
        <v>0</v>
      </c>
      <c r="M14" s="6"/>
      <c r="N14" s="4"/>
      <c r="O14" s="5">
        <f t="shared" si="3"/>
        <v>0</v>
      </c>
      <c r="P14" s="6"/>
      <c r="Q14" s="4"/>
      <c r="R14" s="5">
        <f t="shared" si="4"/>
        <v>0</v>
      </c>
      <c r="S14" s="91"/>
      <c r="T14" s="91"/>
      <c r="U14" s="91"/>
      <c r="V14" s="96">
        <f t="shared" si="5"/>
        <v>0</v>
      </c>
    </row>
    <row r="15" spans="1:23" hidden="1" x14ac:dyDescent="0.3">
      <c r="B15" s="7"/>
      <c r="C15" s="7"/>
      <c r="D15" s="7"/>
      <c r="E15" s="7"/>
      <c r="F15" s="8"/>
      <c r="G15" s="6"/>
      <c r="H15" s="4"/>
      <c r="I15" s="5">
        <f t="shared" si="1"/>
        <v>0</v>
      </c>
      <c r="J15" s="6"/>
      <c r="K15" s="4"/>
      <c r="L15" s="5">
        <f t="shared" si="2"/>
        <v>0</v>
      </c>
      <c r="M15" s="6"/>
      <c r="N15" s="4"/>
      <c r="O15" s="5">
        <f t="shared" si="3"/>
        <v>0</v>
      </c>
      <c r="P15" s="6"/>
      <c r="Q15" s="4"/>
      <c r="R15" s="5">
        <f t="shared" si="4"/>
        <v>0</v>
      </c>
      <c r="S15" s="91"/>
      <c r="T15" s="91"/>
      <c r="U15" s="91"/>
      <c r="V15" s="96">
        <f t="shared" si="5"/>
        <v>0</v>
      </c>
    </row>
    <row r="16" spans="1:23" hidden="1" x14ac:dyDescent="0.3">
      <c r="B16" s="7"/>
      <c r="C16" s="7"/>
      <c r="D16" s="7"/>
      <c r="E16" s="7"/>
      <c r="F16" s="8"/>
      <c r="G16" s="6"/>
      <c r="H16" s="4"/>
      <c r="I16" s="5">
        <f t="shared" si="1"/>
        <v>0</v>
      </c>
      <c r="J16" s="6"/>
      <c r="K16" s="4"/>
      <c r="L16" s="5">
        <f t="shared" si="2"/>
        <v>0</v>
      </c>
      <c r="M16" s="6"/>
      <c r="N16" s="4"/>
      <c r="O16" s="5">
        <f t="shared" si="3"/>
        <v>0</v>
      </c>
      <c r="P16" s="6"/>
      <c r="Q16" s="4"/>
      <c r="R16" s="5">
        <f t="shared" si="4"/>
        <v>0</v>
      </c>
      <c r="S16" s="91"/>
      <c r="T16" s="91"/>
      <c r="U16" s="91"/>
      <c r="V16" s="96">
        <f t="shared" si="5"/>
        <v>0</v>
      </c>
    </row>
    <row r="17" spans="2:22" hidden="1" x14ac:dyDescent="0.3">
      <c r="B17" s="7"/>
      <c r="C17" s="7"/>
      <c r="D17" s="7"/>
      <c r="E17" s="7"/>
      <c r="F17" s="8"/>
      <c r="G17" s="6"/>
      <c r="H17" s="4"/>
      <c r="I17" s="5">
        <f t="shared" si="1"/>
        <v>0</v>
      </c>
      <c r="J17" s="6"/>
      <c r="K17" s="4"/>
      <c r="L17" s="5">
        <f t="shared" si="2"/>
        <v>0</v>
      </c>
      <c r="M17" s="6"/>
      <c r="N17" s="4"/>
      <c r="O17" s="5">
        <f t="shared" si="3"/>
        <v>0</v>
      </c>
      <c r="P17" s="6"/>
      <c r="Q17" s="4"/>
      <c r="R17" s="5">
        <f t="shared" si="4"/>
        <v>0</v>
      </c>
      <c r="S17" s="91"/>
      <c r="T17" s="91"/>
      <c r="U17" s="91"/>
      <c r="V17" s="96">
        <f t="shared" si="5"/>
        <v>0</v>
      </c>
    </row>
    <row r="18" spans="2:22" hidden="1" x14ac:dyDescent="0.3">
      <c r="B18" s="7"/>
      <c r="C18" s="7"/>
      <c r="D18" s="7"/>
      <c r="E18" s="7"/>
      <c r="F18" s="8"/>
      <c r="G18" s="6"/>
      <c r="H18" s="4"/>
      <c r="I18" s="5">
        <f t="shared" si="1"/>
        <v>0</v>
      </c>
      <c r="J18" s="6"/>
      <c r="K18" s="4"/>
      <c r="L18" s="5">
        <f t="shared" si="2"/>
        <v>0</v>
      </c>
      <c r="M18" s="6"/>
      <c r="N18" s="4"/>
      <c r="O18" s="5">
        <f t="shared" si="3"/>
        <v>0</v>
      </c>
      <c r="P18" s="6"/>
      <c r="Q18" s="4"/>
      <c r="R18" s="5">
        <f t="shared" si="4"/>
        <v>0</v>
      </c>
      <c r="S18" s="91"/>
      <c r="T18" s="91"/>
      <c r="U18" s="91"/>
      <c r="V18" s="96">
        <f t="shared" si="5"/>
        <v>0</v>
      </c>
    </row>
    <row r="19" spans="2:22" hidden="1" x14ac:dyDescent="0.3">
      <c r="B19" s="7"/>
      <c r="C19" s="7"/>
      <c r="D19" s="7"/>
      <c r="E19" s="7"/>
      <c r="F19" s="8"/>
      <c r="G19" s="6"/>
      <c r="H19" s="4"/>
      <c r="I19" s="5">
        <f t="shared" si="1"/>
        <v>0</v>
      </c>
      <c r="J19" s="6"/>
      <c r="K19" s="4"/>
      <c r="L19" s="5">
        <f t="shared" si="2"/>
        <v>0</v>
      </c>
      <c r="M19" s="6"/>
      <c r="N19" s="4"/>
      <c r="O19" s="5">
        <f t="shared" si="3"/>
        <v>0</v>
      </c>
      <c r="P19" s="6"/>
      <c r="Q19" s="4"/>
      <c r="R19" s="5">
        <f t="shared" si="4"/>
        <v>0</v>
      </c>
      <c r="S19" s="91"/>
      <c r="T19" s="91"/>
      <c r="U19" s="91"/>
      <c r="V19" s="96">
        <f t="shared" si="5"/>
        <v>0</v>
      </c>
    </row>
    <row r="20" spans="2:22" hidden="1" x14ac:dyDescent="0.3">
      <c r="B20" s="7"/>
      <c r="C20" s="7"/>
      <c r="D20" s="7"/>
      <c r="E20" s="7"/>
      <c r="F20" s="8"/>
      <c r="G20" s="6"/>
      <c r="H20" s="4"/>
      <c r="I20" s="5">
        <f t="shared" si="1"/>
        <v>0</v>
      </c>
      <c r="J20" s="6"/>
      <c r="K20" s="4"/>
      <c r="L20" s="5">
        <f t="shared" si="2"/>
        <v>0</v>
      </c>
      <c r="M20" s="6"/>
      <c r="N20" s="4"/>
      <c r="O20" s="5">
        <f t="shared" si="3"/>
        <v>0</v>
      </c>
      <c r="P20" s="6"/>
      <c r="Q20" s="4"/>
      <c r="R20" s="5">
        <f t="shared" si="4"/>
        <v>0</v>
      </c>
      <c r="S20" s="91"/>
      <c r="T20" s="91"/>
      <c r="U20" s="91"/>
      <c r="V20" s="96">
        <f t="shared" si="5"/>
        <v>0</v>
      </c>
    </row>
    <row r="21" spans="2:22" hidden="1" x14ac:dyDescent="0.3">
      <c r="B21" s="7"/>
      <c r="C21" s="7"/>
      <c r="D21" s="7"/>
      <c r="E21" s="7"/>
      <c r="F21" s="8"/>
      <c r="G21" s="6"/>
      <c r="H21" s="4"/>
      <c r="I21" s="5">
        <f t="shared" si="1"/>
        <v>0</v>
      </c>
      <c r="J21" s="6"/>
      <c r="K21" s="4"/>
      <c r="L21" s="5">
        <f t="shared" si="2"/>
        <v>0</v>
      </c>
      <c r="M21" s="6"/>
      <c r="N21" s="4"/>
      <c r="O21" s="5">
        <f t="shared" si="3"/>
        <v>0</v>
      </c>
      <c r="P21" s="6"/>
      <c r="Q21" s="4"/>
      <c r="R21" s="5">
        <f t="shared" si="4"/>
        <v>0</v>
      </c>
      <c r="S21" s="91"/>
      <c r="T21" s="91"/>
      <c r="U21" s="91"/>
      <c r="V21" s="96">
        <f t="shared" si="5"/>
        <v>0</v>
      </c>
    </row>
    <row r="22" spans="2:22" hidden="1" x14ac:dyDescent="0.3">
      <c r="B22" s="7"/>
      <c r="C22" s="7"/>
      <c r="D22" s="7"/>
      <c r="E22" s="7"/>
      <c r="F22" s="8"/>
      <c r="G22" s="6"/>
      <c r="H22" s="4"/>
      <c r="I22" s="5">
        <f t="shared" si="1"/>
        <v>0</v>
      </c>
      <c r="J22" s="6"/>
      <c r="K22" s="4"/>
      <c r="L22" s="5">
        <f t="shared" si="2"/>
        <v>0</v>
      </c>
      <c r="M22" s="6"/>
      <c r="N22" s="4"/>
      <c r="O22" s="5">
        <f t="shared" si="3"/>
        <v>0</v>
      </c>
      <c r="P22" s="6"/>
      <c r="Q22" s="4"/>
      <c r="R22" s="5">
        <f t="shared" si="4"/>
        <v>0</v>
      </c>
      <c r="S22" s="91"/>
      <c r="T22" s="91"/>
      <c r="U22" s="91"/>
      <c r="V22" s="96">
        <f t="shared" si="5"/>
        <v>0</v>
      </c>
    </row>
    <row r="23" spans="2:22" hidden="1" x14ac:dyDescent="0.3">
      <c r="B23" s="7"/>
      <c r="C23" s="7"/>
      <c r="D23" s="7"/>
      <c r="E23" s="7"/>
      <c r="F23" s="8"/>
      <c r="G23" s="6"/>
      <c r="H23" s="4"/>
      <c r="I23" s="5">
        <f t="shared" si="1"/>
        <v>0</v>
      </c>
      <c r="J23" s="6"/>
      <c r="K23" s="4"/>
      <c r="L23" s="5">
        <f t="shared" si="2"/>
        <v>0</v>
      </c>
      <c r="M23" s="6"/>
      <c r="N23" s="4"/>
      <c r="O23" s="5">
        <f t="shared" si="3"/>
        <v>0</v>
      </c>
      <c r="P23" s="6"/>
      <c r="Q23" s="4"/>
      <c r="R23" s="5">
        <f t="shared" si="4"/>
        <v>0</v>
      </c>
      <c r="S23" s="91"/>
      <c r="T23" s="91"/>
      <c r="U23" s="91"/>
      <c r="V23" s="96">
        <f t="shared" si="5"/>
        <v>0</v>
      </c>
    </row>
    <row r="24" spans="2:22" hidden="1" x14ac:dyDescent="0.3">
      <c r="B24" s="7"/>
      <c r="C24" s="7"/>
      <c r="D24" s="7"/>
      <c r="E24" s="7"/>
      <c r="F24" s="8"/>
      <c r="G24" s="6"/>
      <c r="H24" s="4"/>
      <c r="I24" s="5">
        <f t="shared" si="1"/>
        <v>0</v>
      </c>
      <c r="J24" s="6"/>
      <c r="K24" s="4"/>
      <c r="L24" s="5">
        <f t="shared" si="2"/>
        <v>0</v>
      </c>
      <c r="M24" s="6"/>
      <c r="N24" s="4"/>
      <c r="O24" s="5">
        <f t="shared" si="3"/>
        <v>0</v>
      </c>
      <c r="P24" s="6"/>
      <c r="Q24" s="4"/>
      <c r="R24" s="5">
        <f t="shared" si="4"/>
        <v>0</v>
      </c>
      <c r="S24" s="91"/>
      <c r="T24" s="91"/>
      <c r="U24" s="91"/>
      <c r="V24" s="96">
        <f t="shared" si="5"/>
        <v>0</v>
      </c>
    </row>
    <row r="25" spans="2:22" hidden="1" x14ac:dyDescent="0.3">
      <c r="B25" s="7"/>
      <c r="C25" s="7"/>
      <c r="D25" s="7"/>
      <c r="E25" s="7"/>
      <c r="F25" s="8"/>
      <c r="G25" s="6"/>
      <c r="H25" s="4"/>
      <c r="I25" s="5">
        <f t="shared" si="1"/>
        <v>0</v>
      </c>
      <c r="J25" s="6"/>
      <c r="K25" s="4"/>
      <c r="L25" s="5">
        <f t="shared" si="2"/>
        <v>0</v>
      </c>
      <c r="M25" s="6"/>
      <c r="N25" s="4"/>
      <c r="O25" s="5">
        <f t="shared" si="3"/>
        <v>0</v>
      </c>
      <c r="P25" s="6"/>
      <c r="Q25" s="4"/>
      <c r="R25" s="5">
        <f t="shared" si="4"/>
        <v>0</v>
      </c>
      <c r="S25" s="91"/>
      <c r="T25" s="91"/>
      <c r="U25" s="91"/>
      <c r="V25" s="96">
        <f t="shared" si="5"/>
        <v>0</v>
      </c>
    </row>
    <row r="26" spans="2:22" hidden="1" x14ac:dyDescent="0.3">
      <c r="B26" s="7"/>
      <c r="C26" s="7"/>
      <c r="D26" s="7"/>
      <c r="E26" s="7"/>
      <c r="F26" s="8"/>
      <c r="G26" s="6"/>
      <c r="H26" s="4"/>
      <c r="I26" s="5">
        <f t="shared" si="1"/>
        <v>0</v>
      </c>
      <c r="J26" s="6"/>
      <c r="K26" s="4"/>
      <c r="L26" s="5">
        <f t="shared" si="2"/>
        <v>0</v>
      </c>
      <c r="M26" s="6"/>
      <c r="N26" s="4"/>
      <c r="O26" s="5">
        <f t="shared" si="3"/>
        <v>0</v>
      </c>
      <c r="P26" s="6"/>
      <c r="Q26" s="4"/>
      <c r="R26" s="5">
        <f t="shared" si="4"/>
        <v>0</v>
      </c>
      <c r="S26" s="91"/>
      <c r="T26" s="91"/>
      <c r="U26" s="91"/>
      <c r="V26" s="96">
        <f t="shared" si="5"/>
        <v>0</v>
      </c>
    </row>
    <row r="27" spans="2:22" hidden="1" x14ac:dyDescent="0.3">
      <c r="B27" s="7"/>
      <c r="C27" s="7"/>
      <c r="D27" s="7"/>
      <c r="E27" s="7"/>
      <c r="F27" s="8"/>
      <c r="G27" s="6"/>
      <c r="H27" s="4"/>
      <c r="I27" s="5">
        <f t="shared" si="1"/>
        <v>0</v>
      </c>
      <c r="J27" s="6"/>
      <c r="K27" s="4"/>
      <c r="L27" s="5">
        <f t="shared" si="2"/>
        <v>0</v>
      </c>
      <c r="M27" s="6"/>
      <c r="N27" s="4"/>
      <c r="O27" s="5">
        <f t="shared" si="3"/>
        <v>0</v>
      </c>
      <c r="P27" s="6"/>
      <c r="Q27" s="4"/>
      <c r="R27" s="5">
        <f t="shared" si="4"/>
        <v>0</v>
      </c>
      <c r="S27" s="91"/>
      <c r="T27" s="91"/>
      <c r="U27" s="91"/>
      <c r="V27" s="96">
        <f t="shared" si="5"/>
        <v>0</v>
      </c>
    </row>
    <row r="28" spans="2:22" hidden="1" x14ac:dyDescent="0.3">
      <c r="B28" s="7"/>
      <c r="C28" s="7"/>
      <c r="D28" s="7"/>
      <c r="E28" s="7"/>
      <c r="F28" s="8"/>
      <c r="G28" s="6"/>
      <c r="H28" s="4"/>
      <c r="I28" s="5">
        <f t="shared" si="1"/>
        <v>0</v>
      </c>
      <c r="J28" s="6"/>
      <c r="K28" s="4"/>
      <c r="L28" s="5">
        <f t="shared" si="2"/>
        <v>0</v>
      </c>
      <c r="M28" s="6"/>
      <c r="N28" s="4"/>
      <c r="O28" s="5">
        <f t="shared" si="3"/>
        <v>0</v>
      </c>
      <c r="P28" s="6"/>
      <c r="Q28" s="4"/>
      <c r="R28" s="5">
        <f t="shared" si="4"/>
        <v>0</v>
      </c>
      <c r="S28" s="91"/>
      <c r="T28" s="91"/>
      <c r="U28" s="91"/>
      <c r="V28" s="96">
        <f t="shared" si="5"/>
        <v>0</v>
      </c>
    </row>
    <row r="29" spans="2:22" ht="15" hidden="1" thickBot="1" x14ac:dyDescent="0.35">
      <c r="B29" s="7"/>
      <c r="C29" s="7"/>
      <c r="D29" s="7"/>
      <c r="E29" s="7"/>
      <c r="F29" s="8"/>
      <c r="G29" s="6"/>
      <c r="H29" s="9"/>
      <c r="I29" s="10">
        <f t="shared" si="1"/>
        <v>0</v>
      </c>
      <c r="J29" s="11"/>
      <c r="K29" s="9"/>
      <c r="L29" s="10">
        <f t="shared" si="2"/>
        <v>0</v>
      </c>
      <c r="M29" s="11"/>
      <c r="N29" s="9"/>
      <c r="O29" s="10">
        <f t="shared" si="3"/>
        <v>0</v>
      </c>
      <c r="P29" s="11"/>
      <c r="Q29" s="9"/>
      <c r="R29" s="10">
        <f t="shared" si="4"/>
        <v>0</v>
      </c>
      <c r="S29" s="109"/>
      <c r="T29" s="109"/>
      <c r="U29" s="109"/>
      <c r="V29" s="96">
        <f t="shared" si="5"/>
        <v>0</v>
      </c>
    </row>
  </sheetData>
  <autoFilter ref="B6:V6" xr:uid="{383F3FDB-38F4-433F-8BC0-5FCD702E1BBD}">
    <sortState xmlns:xlrd2="http://schemas.microsoft.com/office/spreadsheetml/2017/richdata2" ref="B7:V10">
      <sortCondition descending="1" ref="V6"/>
    </sortState>
  </autoFilter>
  <sortState xmlns:xlrd2="http://schemas.microsoft.com/office/spreadsheetml/2017/richdata2" ref="B7:V7">
    <sortCondition ref="V7"/>
  </sortState>
  <mergeCells count="8">
    <mergeCell ref="B1:V1"/>
    <mergeCell ref="B2:V2"/>
    <mergeCell ref="G5:I5"/>
    <mergeCell ref="J5:L5"/>
    <mergeCell ref="M5:O5"/>
    <mergeCell ref="P5:R5"/>
    <mergeCell ref="B3:V3"/>
    <mergeCell ref="S5:U5"/>
  </mergeCells>
  <printOptions horizontalCentered="1"/>
  <pageMargins left="3.937007874015748E-2" right="3.937007874015748E-2" top="1.3385826771653544" bottom="0.74803149606299213" header="0.11811023622047245" footer="0.31496062992125984"/>
  <pageSetup paperSize="8" fitToHeight="0" orientation="landscape" r:id="rId1"/>
  <headerFooter>
    <oddHeader>&amp;C&amp;G</oddHeader>
    <oddFooter>&amp;C&amp;A&amp;RAGG.  &amp;D&amp;T</oddFoot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C4DD50-91DD-42F7-B988-F5F533425D7F}">
  <sheetPr>
    <pageSetUpPr fitToPage="1"/>
  </sheetPr>
  <dimension ref="A1:AF13"/>
  <sheetViews>
    <sheetView topLeftCell="E1" workbookViewId="0">
      <selection activeCell="M5" sqref="M5:O5"/>
    </sheetView>
  </sheetViews>
  <sheetFormatPr defaultRowHeight="14.4" x14ac:dyDescent="0.3"/>
  <cols>
    <col min="1" max="1" width="3.77734375" customWidth="1"/>
    <col min="2" max="2" width="22.88671875" style="309" customWidth="1"/>
    <col min="3" max="3" width="12.44140625" style="145" bestFit="1" customWidth="1"/>
    <col min="4" max="4" width="16" bestFit="1" customWidth="1"/>
    <col min="5" max="5" width="18" style="145" customWidth="1"/>
    <col min="6" max="6" width="24.6640625" customWidth="1"/>
    <col min="7" max="8" width="5.6640625" style="320" customWidth="1"/>
    <col min="9" max="9" width="7" customWidth="1"/>
    <col min="10" max="11" width="5.6640625" style="320" customWidth="1"/>
    <col min="12" max="12" width="7" customWidth="1"/>
    <col min="13" max="14" width="5.6640625" style="320" customWidth="1"/>
    <col min="15" max="18" width="7" customWidth="1"/>
    <col min="19" max="20" width="5.6640625" style="320" customWidth="1"/>
    <col min="21" max="30" width="7" customWidth="1"/>
    <col min="31" max="31" width="8.109375" bestFit="1" customWidth="1"/>
    <col min="32" max="32" width="20.33203125" customWidth="1"/>
  </cols>
  <sheetData>
    <row r="1" spans="1:32" ht="31.2" x14ac:dyDescent="0.6">
      <c r="B1" s="440" t="s">
        <v>75</v>
      </c>
      <c r="C1" s="440"/>
      <c r="D1" s="440"/>
      <c r="E1" s="440"/>
      <c r="F1" s="440"/>
      <c r="G1" s="440"/>
      <c r="H1" s="440"/>
      <c r="I1" s="440"/>
      <c r="J1" s="440"/>
      <c r="K1" s="440"/>
      <c r="L1" s="440"/>
      <c r="M1" s="440"/>
      <c r="N1" s="440"/>
      <c r="O1" s="440"/>
      <c r="P1" s="440"/>
      <c r="Q1" s="440"/>
      <c r="R1" s="440"/>
      <c r="S1" s="440"/>
      <c r="T1" s="440"/>
      <c r="U1" s="440"/>
      <c r="V1" s="440"/>
      <c r="W1" s="440"/>
      <c r="X1" s="440"/>
      <c r="Y1" s="440"/>
      <c r="Z1" s="440"/>
      <c r="AA1" s="440"/>
      <c r="AB1" s="440"/>
      <c r="AC1" s="440"/>
      <c r="AD1" s="440"/>
      <c r="AE1" s="440"/>
    </row>
    <row r="2" spans="1:32" ht="28.8" x14ac:dyDescent="0.55000000000000004">
      <c r="B2" s="441" t="s">
        <v>18</v>
      </c>
      <c r="C2" s="441"/>
      <c r="D2" s="441"/>
      <c r="E2" s="441"/>
      <c r="F2" s="441"/>
      <c r="G2" s="441"/>
      <c r="H2" s="441"/>
      <c r="I2" s="441"/>
      <c r="J2" s="441"/>
      <c r="K2" s="441"/>
      <c r="L2" s="441"/>
      <c r="M2" s="441"/>
      <c r="N2" s="441"/>
      <c r="O2" s="441"/>
      <c r="P2" s="441"/>
      <c r="Q2" s="441"/>
      <c r="R2" s="441"/>
      <c r="S2" s="441"/>
      <c r="T2" s="441"/>
      <c r="U2" s="441"/>
      <c r="V2" s="441"/>
      <c r="W2" s="441"/>
      <c r="X2" s="441"/>
      <c r="Y2" s="441"/>
      <c r="Z2" s="441"/>
      <c r="AA2" s="441"/>
      <c r="AB2" s="441"/>
      <c r="AC2" s="441"/>
      <c r="AD2" s="441"/>
      <c r="AE2" s="441"/>
    </row>
    <row r="3" spans="1:32" ht="23.4" x14ac:dyDescent="0.45">
      <c r="B3" s="448"/>
      <c r="C3" s="448"/>
      <c r="D3" s="448"/>
      <c r="E3" s="448"/>
      <c r="F3" s="448"/>
      <c r="G3" s="448"/>
      <c r="H3" s="448"/>
      <c r="I3" s="448"/>
      <c r="J3" s="448"/>
      <c r="K3" s="448"/>
      <c r="L3" s="448"/>
      <c r="M3" s="448"/>
      <c r="N3" s="448"/>
      <c r="O3" s="448"/>
      <c r="P3" s="448"/>
      <c r="Q3" s="448"/>
      <c r="R3" s="448"/>
      <c r="S3" s="448"/>
      <c r="T3" s="448"/>
      <c r="U3" s="448"/>
      <c r="V3" s="448"/>
      <c r="W3" s="448"/>
      <c r="X3" s="448"/>
      <c r="Y3" s="448"/>
      <c r="Z3" s="448"/>
      <c r="AA3" s="448"/>
      <c r="AB3" s="448"/>
      <c r="AC3" s="448"/>
      <c r="AD3" s="448"/>
      <c r="AE3" s="448"/>
    </row>
    <row r="4" spans="1:32" ht="15" thickBot="1" x14ac:dyDescent="0.35">
      <c r="G4" s="203"/>
      <c r="H4" s="203"/>
      <c r="I4" s="203"/>
      <c r="J4" s="203"/>
      <c r="K4" s="203"/>
      <c r="L4" s="203"/>
      <c r="M4" s="203"/>
      <c r="N4" s="203"/>
      <c r="O4" s="203"/>
      <c r="P4" s="203"/>
      <c r="Q4" s="203"/>
      <c r="R4" s="203"/>
      <c r="S4" s="203"/>
      <c r="T4" s="203"/>
      <c r="U4" s="203"/>
      <c r="V4" s="203"/>
      <c r="W4" s="203"/>
      <c r="X4" s="203"/>
      <c r="Y4" s="203"/>
      <c r="Z4" s="203"/>
      <c r="AA4" s="203"/>
    </row>
    <row r="5" spans="1:32" ht="27.75" customHeight="1" thickBot="1" x14ac:dyDescent="0.35">
      <c r="B5" s="310"/>
      <c r="C5" s="146"/>
      <c r="D5" s="1"/>
      <c r="E5" s="146"/>
      <c r="F5" s="1"/>
      <c r="G5" s="442" t="s">
        <v>80</v>
      </c>
      <c r="H5" s="443"/>
      <c r="I5" s="444"/>
      <c r="J5" s="442" t="s">
        <v>153</v>
      </c>
      <c r="K5" s="443"/>
      <c r="L5" s="444"/>
      <c r="M5" s="442" t="s">
        <v>261</v>
      </c>
      <c r="N5" s="443"/>
      <c r="O5" s="444"/>
      <c r="P5" s="445"/>
      <c r="Q5" s="446"/>
      <c r="R5" s="447"/>
      <c r="S5" s="445"/>
      <c r="T5" s="446"/>
      <c r="U5" s="447"/>
      <c r="V5" s="445"/>
      <c r="W5" s="446"/>
      <c r="X5" s="447"/>
      <c r="Y5" s="445"/>
      <c r="Z5" s="446"/>
      <c r="AA5" s="447"/>
      <c r="AB5" s="445" t="s">
        <v>42</v>
      </c>
      <c r="AC5" s="446"/>
      <c r="AD5" s="447"/>
      <c r="AE5" s="2" t="s">
        <v>0</v>
      </c>
      <c r="AF5" s="401" t="s">
        <v>73</v>
      </c>
    </row>
    <row r="6" spans="1:32" ht="15" thickBot="1" x14ac:dyDescent="0.35">
      <c r="B6" s="147" t="s">
        <v>1</v>
      </c>
      <c r="C6" s="27" t="s">
        <v>3</v>
      </c>
      <c r="D6" s="27" t="s">
        <v>29</v>
      </c>
      <c r="E6" s="27" t="s">
        <v>31</v>
      </c>
      <c r="F6" s="195" t="s">
        <v>30</v>
      </c>
      <c r="G6" s="311"/>
      <c r="H6" s="136"/>
      <c r="I6" s="265" t="s">
        <v>6</v>
      </c>
      <c r="J6" s="135"/>
      <c r="K6" s="136"/>
      <c r="L6" s="265" t="s">
        <v>6</v>
      </c>
      <c r="M6" s="135"/>
      <c r="N6" s="136"/>
      <c r="O6" s="312" t="s">
        <v>6</v>
      </c>
      <c r="P6" s="312"/>
      <c r="Q6" s="312"/>
      <c r="R6" s="312"/>
      <c r="S6" s="135"/>
      <c r="T6" s="136"/>
      <c r="U6" s="265" t="s">
        <v>6</v>
      </c>
      <c r="V6" s="274"/>
      <c r="W6" s="274"/>
      <c r="X6" s="274"/>
      <c r="Y6" s="274"/>
      <c r="Z6" s="274"/>
      <c r="AA6" s="274"/>
      <c r="AB6" s="84"/>
      <c r="AC6" s="84"/>
      <c r="AD6" s="84"/>
      <c r="AE6" s="30"/>
      <c r="AF6" s="400" t="s">
        <v>74</v>
      </c>
    </row>
    <row r="7" spans="1:32" ht="15" thickBot="1" x14ac:dyDescent="0.35">
      <c r="A7">
        <v>1</v>
      </c>
      <c r="B7" s="4" t="s">
        <v>140</v>
      </c>
      <c r="C7" s="4" t="s">
        <v>186</v>
      </c>
      <c r="D7" s="4" t="s">
        <v>187</v>
      </c>
      <c r="E7" s="4"/>
      <c r="F7" s="4" t="s">
        <v>188</v>
      </c>
      <c r="G7" s="317"/>
      <c r="H7" s="412"/>
      <c r="I7" s="44"/>
      <c r="J7" s="313">
        <v>17.38</v>
      </c>
      <c r="K7" s="314">
        <v>10.8</v>
      </c>
      <c r="L7" s="44">
        <f>J7+K7</f>
        <v>28.18</v>
      </c>
      <c r="M7">
        <v>20.38</v>
      </c>
      <c r="N7" s="439">
        <v>13.2</v>
      </c>
      <c r="O7" s="44">
        <f>N7+M7</f>
        <v>33.58</v>
      </c>
      <c r="P7" s="395"/>
      <c r="Q7" s="395"/>
      <c r="R7" s="395"/>
      <c r="S7" s="18"/>
      <c r="T7" s="19"/>
      <c r="U7" s="44"/>
      <c r="V7" s="231"/>
      <c r="W7" s="231"/>
      <c r="X7" s="231"/>
      <c r="Y7" s="231"/>
      <c r="Z7" s="231"/>
      <c r="AA7" s="231"/>
      <c r="AB7" s="231"/>
      <c r="AC7" s="231"/>
      <c r="AD7" s="231">
        <f>AC7+AB7</f>
        <v>0</v>
      </c>
      <c r="AE7" s="140">
        <f t="shared" ref="AE7:AE12" si="0">U7+R7+O7+I7+AD7+L7</f>
        <v>61.76</v>
      </c>
      <c r="AF7" s="402">
        <f>AD7+R7+I7</f>
        <v>0</v>
      </c>
    </row>
    <row r="8" spans="1:32" ht="15" thickBot="1" x14ac:dyDescent="0.35">
      <c r="A8">
        <v>2</v>
      </c>
      <c r="B8" s="4" t="s">
        <v>69</v>
      </c>
      <c r="C8" s="4" t="s">
        <v>91</v>
      </c>
      <c r="D8" s="4" t="s">
        <v>92</v>
      </c>
      <c r="E8" s="4"/>
      <c r="F8" s="4" t="s">
        <v>93</v>
      </c>
      <c r="G8" s="57" t="s">
        <v>38</v>
      </c>
      <c r="H8" s="4">
        <v>0</v>
      </c>
      <c r="I8" s="44">
        <v>0</v>
      </c>
      <c r="J8" s="315"/>
      <c r="K8" s="316"/>
      <c r="L8" s="90"/>
      <c r="M8" s="235"/>
      <c r="N8" s="236"/>
      <c r="O8" s="45"/>
      <c r="P8" s="227"/>
      <c r="Q8" s="227"/>
      <c r="R8" s="227"/>
      <c r="S8" s="315"/>
      <c r="T8" s="316"/>
      <c r="U8" s="90"/>
      <c r="V8" s="141"/>
      <c r="W8" s="141"/>
      <c r="X8" s="141"/>
      <c r="Y8" s="141"/>
      <c r="Z8" s="141"/>
      <c r="AA8" s="141"/>
      <c r="AB8" s="141"/>
      <c r="AC8" s="141"/>
      <c r="AD8" s="231">
        <f>I8+L8+O8+R8+U8+X8+AA8</f>
        <v>0</v>
      </c>
      <c r="AE8" s="140">
        <f t="shared" si="0"/>
        <v>0</v>
      </c>
      <c r="AF8" s="402"/>
    </row>
    <row r="9" spans="1:32" ht="15" thickBot="1" x14ac:dyDescent="0.35">
      <c r="A9">
        <v>3</v>
      </c>
      <c r="B9" s="4" t="s">
        <v>140</v>
      </c>
      <c r="C9" s="4" t="s">
        <v>189</v>
      </c>
      <c r="D9" s="4" t="s">
        <v>190</v>
      </c>
      <c r="E9" s="4"/>
      <c r="F9" s="4" t="s">
        <v>191</v>
      </c>
      <c r="G9" s="57"/>
      <c r="H9" s="4"/>
      <c r="I9" s="44"/>
      <c r="J9" s="315" t="s">
        <v>37</v>
      </c>
      <c r="K9" s="316" t="s">
        <v>37</v>
      </c>
      <c r="L9" s="90"/>
      <c r="M9" s="235"/>
      <c r="N9" s="236"/>
      <c r="O9" s="45"/>
      <c r="P9" s="227"/>
      <c r="Q9" s="227"/>
      <c r="R9" s="227"/>
      <c r="S9" s="15"/>
      <c r="T9" s="16"/>
      <c r="U9" s="90"/>
      <c r="V9" s="141"/>
      <c r="W9" s="141"/>
      <c r="X9" s="141"/>
      <c r="Y9" s="141"/>
      <c r="Z9" s="141"/>
      <c r="AA9" s="141"/>
      <c r="AB9" s="141"/>
      <c r="AC9" s="141"/>
      <c r="AD9" s="231">
        <f>AC9+AB9</f>
        <v>0</v>
      </c>
      <c r="AE9" s="140">
        <f t="shared" si="0"/>
        <v>0</v>
      </c>
      <c r="AF9" s="402"/>
    </row>
    <row r="10" spans="1:32" ht="15" thickBot="1" x14ac:dyDescent="0.35">
      <c r="A10">
        <v>4</v>
      </c>
      <c r="B10" s="4" t="s">
        <v>144</v>
      </c>
      <c r="C10" s="4" t="s">
        <v>173</v>
      </c>
      <c r="D10" s="4" t="s">
        <v>174</v>
      </c>
      <c r="E10" s="4"/>
      <c r="F10" s="4" t="s">
        <v>175</v>
      </c>
      <c r="G10" s="4"/>
      <c r="H10" s="4"/>
      <c r="I10" s="44"/>
      <c r="J10" s="315" t="s">
        <v>37</v>
      </c>
      <c r="K10" s="316" t="s">
        <v>185</v>
      </c>
      <c r="L10" s="90"/>
      <c r="M10" s="235"/>
      <c r="N10" s="236"/>
      <c r="O10" s="45"/>
      <c r="P10" s="217"/>
      <c r="Q10" s="217"/>
      <c r="R10" s="217"/>
      <c r="S10" s="319"/>
      <c r="T10" s="319"/>
      <c r="U10" s="90"/>
      <c r="V10" s="141"/>
      <c r="W10" s="141"/>
      <c r="X10" s="141"/>
      <c r="Y10" s="141"/>
      <c r="Z10" s="141"/>
      <c r="AA10" s="141"/>
      <c r="AB10" s="141"/>
      <c r="AC10" s="141"/>
      <c r="AD10" s="231">
        <f>AC10+AB10</f>
        <v>0</v>
      </c>
      <c r="AE10" s="140">
        <f t="shared" si="0"/>
        <v>0</v>
      </c>
      <c r="AF10" s="402"/>
    </row>
    <row r="11" spans="1:32" ht="15" thickBot="1" x14ac:dyDescent="0.35">
      <c r="A11">
        <v>5</v>
      </c>
      <c r="B11" s="4" t="s">
        <v>144</v>
      </c>
      <c r="C11" s="4" t="s">
        <v>179</v>
      </c>
      <c r="D11" s="4" t="s">
        <v>59</v>
      </c>
      <c r="E11" s="4"/>
      <c r="F11" s="4" t="s">
        <v>180</v>
      </c>
      <c r="G11" s="4"/>
      <c r="H11" s="4"/>
      <c r="I11" s="44"/>
      <c r="J11" s="318" t="s">
        <v>37</v>
      </c>
      <c r="K11" s="319" t="s">
        <v>185</v>
      </c>
      <c r="L11" s="45"/>
      <c r="M11" s="235"/>
      <c r="N11" s="236"/>
      <c r="O11" s="45"/>
      <c r="P11" s="224"/>
      <c r="Q11" s="224"/>
      <c r="R11" s="224"/>
      <c r="S11" s="6"/>
      <c r="T11" s="4"/>
      <c r="U11" s="90"/>
      <c r="V11" s="141"/>
      <c r="W11" s="141"/>
      <c r="X11" s="141"/>
      <c r="Y11" s="141"/>
      <c r="Z11" s="141"/>
      <c r="AA11" s="141"/>
      <c r="AB11" s="141"/>
      <c r="AC11" s="141"/>
      <c r="AD11" s="231">
        <f>AC11+AB11</f>
        <v>0</v>
      </c>
      <c r="AE11" s="140">
        <f t="shared" si="0"/>
        <v>0</v>
      </c>
      <c r="AF11" s="402"/>
    </row>
    <row r="12" spans="1:32" ht="17.25" customHeight="1" thickBot="1" x14ac:dyDescent="0.35">
      <c r="A12">
        <v>6</v>
      </c>
      <c r="B12" s="4"/>
      <c r="C12" s="4"/>
      <c r="D12" s="4"/>
      <c r="E12" s="4"/>
      <c r="F12" s="4"/>
      <c r="G12" s="4"/>
      <c r="H12" s="4"/>
      <c r="I12" s="44"/>
      <c r="J12" s="318"/>
      <c r="K12" s="319"/>
      <c r="L12" s="45"/>
      <c r="M12" s="235"/>
      <c r="N12" s="236"/>
      <c r="O12" s="45"/>
      <c r="P12" s="217"/>
      <c r="Q12" s="217"/>
      <c r="R12" s="217"/>
      <c r="S12" s="319"/>
      <c r="T12" s="319"/>
      <c r="U12" s="90"/>
      <c r="V12" s="141"/>
      <c r="W12" s="141"/>
      <c r="X12" s="141"/>
      <c r="Y12" s="141"/>
      <c r="Z12" s="141"/>
      <c r="AA12" s="141"/>
      <c r="AB12" s="141"/>
      <c r="AC12" s="141"/>
      <c r="AD12" s="231">
        <f>AC12+AB12</f>
        <v>0</v>
      </c>
      <c r="AE12" s="140">
        <f t="shared" si="0"/>
        <v>0</v>
      </c>
      <c r="AF12" s="402"/>
    </row>
    <row r="13" spans="1:32" ht="17.25" customHeight="1" x14ac:dyDescent="0.3">
      <c r="A13">
        <v>7</v>
      </c>
      <c r="B13" s="4"/>
      <c r="C13" s="4"/>
      <c r="D13" s="4"/>
      <c r="E13" s="4"/>
      <c r="F13" s="4"/>
      <c r="G13" s="4"/>
      <c r="H13" s="317"/>
      <c r="I13" s="44"/>
      <c r="J13" s="318"/>
      <c r="K13" s="319"/>
      <c r="L13" s="45"/>
      <c r="M13" s="233"/>
      <c r="N13" s="234"/>
      <c r="O13" s="45"/>
      <c r="P13" s="224"/>
      <c r="Q13" s="224"/>
      <c r="R13" s="224"/>
      <c r="S13" s="318"/>
      <c r="T13" s="319"/>
      <c r="U13" s="90"/>
      <c r="V13" s="141"/>
      <c r="W13" s="141"/>
      <c r="X13" s="141"/>
      <c r="Y13" s="141"/>
      <c r="Z13" s="141"/>
      <c r="AA13" s="141"/>
      <c r="AB13" s="141"/>
      <c r="AC13" s="141"/>
      <c r="AD13" s="231">
        <f t="shared" ref="AD13" si="1">AC13+AB13</f>
        <v>0</v>
      </c>
      <c r="AE13" s="140">
        <f t="shared" ref="AE13" si="2">U13+R13+O13+I13+AD13+L13</f>
        <v>0</v>
      </c>
      <c r="AF13" s="402"/>
    </row>
  </sheetData>
  <autoFilter ref="B6:AE6" xr:uid="{383F3FDB-38F4-433F-8BC0-5FCD702E1BBD}">
    <sortState xmlns:xlrd2="http://schemas.microsoft.com/office/spreadsheetml/2017/richdata2" ref="B7:AE43">
      <sortCondition descending="1" ref="AE6"/>
    </sortState>
  </autoFilter>
  <sortState xmlns:xlrd2="http://schemas.microsoft.com/office/spreadsheetml/2017/richdata2" ref="B7:AE12">
    <sortCondition descending="1" ref="AE7:AE12"/>
  </sortState>
  <mergeCells count="11">
    <mergeCell ref="B1:AE1"/>
    <mergeCell ref="B2:AE2"/>
    <mergeCell ref="G5:I5"/>
    <mergeCell ref="J5:L5"/>
    <mergeCell ref="S5:U5"/>
    <mergeCell ref="M5:O5"/>
    <mergeCell ref="B3:AE3"/>
    <mergeCell ref="AB5:AD5"/>
    <mergeCell ref="P5:R5"/>
    <mergeCell ref="V5:X5"/>
    <mergeCell ref="Y5:AA5"/>
  </mergeCells>
  <printOptions horizontalCentered="1"/>
  <pageMargins left="3.937007874015748E-2" right="3.937007874015748E-2" top="1.3385826771653544" bottom="0.74803149606299213" header="0.11811023622047245" footer="0.31496062992125984"/>
  <pageSetup paperSize="8" scale="77" fitToHeight="0" orientation="landscape" r:id="rId1"/>
  <headerFooter>
    <oddHeader>&amp;C&amp;G</oddHeader>
    <oddFooter>&amp;C&amp;A&amp;RAGG.  &amp;D&amp;T</oddFooter>
  </headerFooter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7CE366-A9E6-447D-A057-A3652F44D42E}">
  <sheetPr>
    <pageSetUpPr fitToPage="1"/>
  </sheetPr>
  <dimension ref="A1:T12"/>
  <sheetViews>
    <sheetView zoomScale="90" zoomScaleNormal="90" workbookViewId="0">
      <selection activeCell="S8" sqref="S8"/>
    </sheetView>
  </sheetViews>
  <sheetFormatPr defaultColWidth="8.88671875" defaultRowHeight="14.4" x14ac:dyDescent="0.3"/>
  <cols>
    <col min="1" max="1" width="3.33203125" style="245" customWidth="1"/>
    <col min="2" max="2" width="24.6640625" style="244" customWidth="1"/>
    <col min="3" max="3" width="13.5546875" style="244" bestFit="1" customWidth="1"/>
    <col min="4" max="4" width="17.6640625" style="245" bestFit="1" customWidth="1"/>
    <col min="5" max="5" width="17.6640625" style="245" customWidth="1"/>
    <col min="6" max="6" width="18.88671875" style="244" customWidth="1"/>
    <col min="7" max="7" width="7" style="245" customWidth="1"/>
    <col min="8" max="8" width="7.21875" style="245" customWidth="1"/>
    <col min="9" max="9" width="7" style="245" customWidth="1"/>
    <col min="10" max="11" width="5.6640625" style="245" customWidth="1"/>
    <col min="12" max="12" width="7" style="245" customWidth="1"/>
    <col min="13" max="14" width="5.6640625" style="245" customWidth="1"/>
    <col min="15" max="18" width="7" style="245" customWidth="1"/>
    <col min="19" max="19" width="8.109375" style="245" bestFit="1" customWidth="1"/>
    <col min="20" max="20" width="21.5546875" style="245" customWidth="1"/>
    <col min="21" max="16384" width="8.88671875" style="245"/>
  </cols>
  <sheetData>
    <row r="1" spans="1:20" ht="31.2" x14ac:dyDescent="0.3">
      <c r="B1" s="478" t="s">
        <v>75</v>
      </c>
      <c r="C1" s="478"/>
      <c r="D1" s="478"/>
      <c r="E1" s="478"/>
      <c r="F1" s="478"/>
      <c r="G1" s="478"/>
      <c r="H1" s="478"/>
      <c r="I1" s="478"/>
      <c r="J1" s="478"/>
      <c r="K1" s="478"/>
      <c r="L1" s="478"/>
      <c r="M1" s="478"/>
      <c r="N1" s="478"/>
      <c r="O1" s="478"/>
      <c r="P1" s="478"/>
      <c r="Q1" s="478"/>
      <c r="R1" s="478"/>
      <c r="S1" s="478"/>
      <c r="T1" s="321"/>
    </row>
    <row r="2" spans="1:20" ht="28.8" x14ac:dyDescent="0.3">
      <c r="B2" s="479" t="s">
        <v>19</v>
      </c>
      <c r="C2" s="479"/>
      <c r="D2" s="479"/>
      <c r="E2" s="479"/>
      <c r="F2" s="479"/>
      <c r="G2" s="479"/>
      <c r="H2" s="479"/>
      <c r="I2" s="479"/>
      <c r="J2" s="479"/>
      <c r="K2" s="479"/>
      <c r="L2" s="479"/>
      <c r="M2" s="479"/>
      <c r="N2" s="479"/>
      <c r="O2" s="479"/>
      <c r="P2" s="479"/>
      <c r="Q2" s="479"/>
      <c r="R2" s="479"/>
      <c r="S2" s="479"/>
      <c r="T2" s="322"/>
    </row>
    <row r="3" spans="1:20" ht="28.8" x14ac:dyDescent="0.3">
      <c r="B3" s="323"/>
      <c r="C3" s="483"/>
      <c r="D3" s="483"/>
      <c r="E3" s="483"/>
      <c r="F3" s="483"/>
      <c r="G3" s="483"/>
      <c r="H3" s="483"/>
      <c r="I3" s="483"/>
      <c r="J3" s="483"/>
      <c r="K3" s="483"/>
      <c r="L3" s="483"/>
      <c r="M3" s="483"/>
      <c r="N3" s="483"/>
      <c r="O3" s="483"/>
      <c r="P3" s="483"/>
      <c r="Q3" s="483"/>
      <c r="R3" s="483"/>
      <c r="S3" s="483"/>
      <c r="T3" s="322"/>
    </row>
    <row r="4" spans="1:20" ht="15" thickBot="1" x14ac:dyDescent="0.35">
      <c r="G4" s="203"/>
      <c r="H4" s="203"/>
      <c r="I4" s="203"/>
      <c r="J4" s="203"/>
      <c r="K4" s="203"/>
      <c r="L4" s="203"/>
      <c r="M4" s="203"/>
      <c r="N4" s="203"/>
      <c r="O4" s="203"/>
    </row>
    <row r="5" spans="1:20" ht="27.75" customHeight="1" thickBot="1" x14ac:dyDescent="0.35">
      <c r="B5" s="324"/>
      <c r="C5" s="324"/>
      <c r="D5" s="325"/>
      <c r="E5" s="325"/>
      <c r="F5" s="324"/>
      <c r="G5" s="442" t="s">
        <v>261</v>
      </c>
      <c r="H5" s="443"/>
      <c r="I5" s="444"/>
      <c r="J5" s="442"/>
      <c r="K5" s="443"/>
      <c r="L5" s="444"/>
      <c r="M5" s="480"/>
      <c r="N5" s="481"/>
      <c r="O5" s="482"/>
      <c r="P5" s="457" t="s">
        <v>42</v>
      </c>
      <c r="Q5" s="458"/>
      <c r="R5" s="447"/>
      <c r="S5" s="326" t="s">
        <v>0</v>
      </c>
      <c r="T5" s="401" t="s">
        <v>73</v>
      </c>
    </row>
    <row r="6" spans="1:20" x14ac:dyDescent="0.3">
      <c r="B6" s="147" t="s">
        <v>1</v>
      </c>
      <c r="C6" s="27" t="s">
        <v>3</v>
      </c>
      <c r="D6" s="27" t="s">
        <v>29</v>
      </c>
      <c r="E6" s="27" t="s">
        <v>31</v>
      </c>
      <c r="F6" s="195" t="s">
        <v>30</v>
      </c>
      <c r="G6" s="327">
        <v>45731</v>
      </c>
      <c r="H6" s="328">
        <v>45732</v>
      </c>
      <c r="I6" s="329" t="s">
        <v>6</v>
      </c>
      <c r="J6" s="327"/>
      <c r="K6" s="328"/>
      <c r="L6" s="329" t="s">
        <v>6</v>
      </c>
      <c r="M6" s="276"/>
      <c r="N6" s="277"/>
      <c r="O6" s="330" t="s">
        <v>6</v>
      </c>
      <c r="P6" s="228"/>
      <c r="Q6" s="306"/>
      <c r="R6" s="84" t="s">
        <v>6</v>
      </c>
      <c r="S6" s="331"/>
      <c r="T6" s="400" t="s">
        <v>74</v>
      </c>
    </row>
    <row r="7" spans="1:20" x14ac:dyDescent="0.3">
      <c r="A7" s="245">
        <v>1</v>
      </c>
      <c r="B7" t="s">
        <v>248</v>
      </c>
      <c r="C7" t="s">
        <v>249</v>
      </c>
      <c r="D7" t="s">
        <v>292</v>
      </c>
      <c r="E7"/>
      <c r="F7" t="s">
        <v>293</v>
      </c>
      <c r="G7" s="332">
        <v>13.2</v>
      </c>
      <c r="H7" s="377">
        <v>0</v>
      </c>
      <c r="I7" s="375">
        <v>0</v>
      </c>
      <c r="J7" s="334"/>
      <c r="K7" s="335"/>
      <c r="L7" s="333"/>
      <c r="M7" s="334"/>
      <c r="N7" s="335"/>
      <c r="O7" s="333"/>
      <c r="P7" s="336"/>
      <c r="Q7" s="336"/>
      <c r="R7" s="336"/>
      <c r="S7" s="378">
        <v>13.2</v>
      </c>
      <c r="T7" s="402">
        <f>S7+R7</f>
        <v>13.2</v>
      </c>
    </row>
    <row r="8" spans="1:20" x14ac:dyDescent="0.3">
      <c r="A8" s="245">
        <v>2</v>
      </c>
      <c r="B8" s="4"/>
      <c r="C8" s="4"/>
      <c r="D8" s="4"/>
      <c r="E8" s="4"/>
      <c r="F8" s="4"/>
      <c r="G8" s="332"/>
      <c r="H8" s="332"/>
      <c r="I8" s="333"/>
      <c r="J8" s="334"/>
      <c r="K8" s="335"/>
      <c r="L8" s="333"/>
      <c r="M8" s="334"/>
      <c r="N8" s="335"/>
      <c r="O8" s="333"/>
      <c r="P8" s="336"/>
      <c r="Q8" s="336"/>
      <c r="R8" s="336"/>
      <c r="S8" s="378">
        <v>0</v>
      </c>
      <c r="T8" s="402">
        <v>0</v>
      </c>
    </row>
    <row r="9" spans="1:20" x14ac:dyDescent="0.3">
      <c r="B9" s="4"/>
      <c r="C9" s="16"/>
      <c r="D9" s="16"/>
      <c r="E9" s="4"/>
      <c r="F9" s="4"/>
      <c r="G9" s="13"/>
      <c r="H9" s="4"/>
      <c r="I9" s="333"/>
      <c r="J9" s="334"/>
      <c r="K9" s="335"/>
      <c r="L9" s="333"/>
      <c r="M9" s="334"/>
      <c r="N9" s="335"/>
      <c r="O9" s="333"/>
      <c r="P9" s="336"/>
      <c r="Q9" s="336"/>
      <c r="R9" s="336"/>
      <c r="S9" s="378"/>
      <c r="T9" s="402"/>
    </row>
    <row r="10" spans="1:20" x14ac:dyDescent="0.3">
      <c r="B10" s="338"/>
      <c r="C10" s="338"/>
      <c r="D10" s="339"/>
      <c r="E10" s="339"/>
      <c r="F10" s="338"/>
      <c r="G10" s="340"/>
      <c r="H10" s="340"/>
      <c r="I10" s="341"/>
      <c r="L10" s="341"/>
      <c r="O10" s="341"/>
      <c r="P10" s="341"/>
      <c r="Q10" s="341"/>
      <c r="R10" s="341"/>
      <c r="S10" s="341"/>
    </row>
    <row r="12" spans="1:20" ht="55.95" customHeight="1" x14ac:dyDescent="0.3">
      <c r="B12" s="477" t="s">
        <v>27</v>
      </c>
      <c r="C12" s="477"/>
      <c r="D12" s="477"/>
      <c r="E12" s="477"/>
      <c r="F12" s="477"/>
      <c r="G12" s="477"/>
      <c r="H12" s="477"/>
      <c r="I12" s="477"/>
      <c r="J12" s="477"/>
      <c r="K12" s="477"/>
      <c r="L12" s="477"/>
      <c r="M12" s="477"/>
      <c r="N12" s="477"/>
      <c r="O12" s="477"/>
      <c r="P12" s="477"/>
      <c r="Q12" s="477"/>
      <c r="R12" s="477"/>
      <c r="S12" s="477"/>
    </row>
  </sheetData>
  <autoFilter ref="B6:S6" xr:uid="{383F3FDB-38F4-433F-8BC0-5FCD702E1BBD}">
    <sortState xmlns:xlrd2="http://schemas.microsoft.com/office/spreadsheetml/2017/richdata2" ref="B7:S32">
      <sortCondition descending="1" ref="S6"/>
    </sortState>
  </autoFilter>
  <sortState xmlns:xlrd2="http://schemas.microsoft.com/office/spreadsheetml/2017/richdata2" ref="B7:S9">
    <sortCondition descending="1" ref="S7:S9"/>
  </sortState>
  <mergeCells count="8">
    <mergeCell ref="B12:S12"/>
    <mergeCell ref="B1:S1"/>
    <mergeCell ref="B2:S2"/>
    <mergeCell ref="G5:I5"/>
    <mergeCell ref="J5:L5"/>
    <mergeCell ref="M5:O5"/>
    <mergeCell ref="C3:S3"/>
    <mergeCell ref="P5:R5"/>
  </mergeCells>
  <printOptions horizontalCentered="1"/>
  <pageMargins left="3.937007874015748E-2" right="3.937007874015748E-2" top="1.3385826771653544" bottom="0.74803149606299213" header="0.11811023622047245" footer="0.31496062992125984"/>
  <pageSetup paperSize="8" scale="84" fitToHeight="0" orientation="landscape" r:id="rId1"/>
  <headerFooter>
    <oddHeader>&amp;C&amp;G</oddHeader>
    <oddFooter>&amp;C&amp;A&amp;RAGG.  &amp;D&amp;T</oddFooter>
  </headerFooter>
  <legacyDrawingHF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920254-7E00-4FAE-A563-B6426E422509}">
  <sheetPr>
    <pageSetUpPr fitToPage="1"/>
  </sheetPr>
  <dimension ref="A1:V31"/>
  <sheetViews>
    <sheetView tabSelected="1" workbookViewId="0">
      <selection activeCell="N8" sqref="N8"/>
    </sheetView>
  </sheetViews>
  <sheetFormatPr defaultRowHeight="14.4" x14ac:dyDescent="0.3"/>
  <cols>
    <col min="1" max="1" width="2.88671875" customWidth="1"/>
    <col min="2" max="2" width="29.44140625" customWidth="1"/>
    <col min="3" max="3" width="13.5546875" bestFit="1" customWidth="1"/>
    <col min="4" max="4" width="13.88671875" customWidth="1"/>
    <col min="5" max="5" width="17.44140625" customWidth="1"/>
    <col min="6" max="6" width="21.88671875" bestFit="1" customWidth="1"/>
    <col min="7" max="8" width="5.6640625" customWidth="1"/>
    <col min="9" max="9" width="7" customWidth="1"/>
    <col min="10" max="11" width="5.6640625" customWidth="1"/>
    <col min="12" max="12" width="7" customWidth="1"/>
    <col min="13" max="14" width="5.6640625" customWidth="1"/>
    <col min="15" max="18" width="7" customWidth="1"/>
    <col min="19" max="19" width="8.109375" bestFit="1" customWidth="1"/>
    <col min="20" max="20" width="20" customWidth="1"/>
  </cols>
  <sheetData>
    <row r="1" spans="1:22" ht="31.2" x14ac:dyDescent="0.6">
      <c r="B1" s="440" t="s">
        <v>75</v>
      </c>
      <c r="C1" s="440"/>
      <c r="D1" s="440"/>
      <c r="E1" s="440"/>
      <c r="F1" s="440"/>
      <c r="G1" s="440"/>
      <c r="H1" s="440"/>
      <c r="I1" s="440"/>
      <c r="J1" s="440"/>
      <c r="K1" s="440"/>
      <c r="L1" s="440"/>
      <c r="M1" s="440"/>
      <c r="N1" s="440"/>
      <c r="O1" s="440"/>
      <c r="P1" s="440"/>
      <c r="Q1" s="440"/>
      <c r="R1" s="440"/>
      <c r="S1" s="440"/>
      <c r="T1" s="39"/>
    </row>
    <row r="2" spans="1:22" ht="28.8" x14ac:dyDescent="0.55000000000000004">
      <c r="B2" s="441" t="s">
        <v>20</v>
      </c>
      <c r="C2" s="441"/>
      <c r="D2" s="441"/>
      <c r="E2" s="441"/>
      <c r="F2" s="441"/>
      <c r="G2" s="441"/>
      <c r="H2" s="441"/>
      <c r="I2" s="441"/>
      <c r="J2" s="441"/>
      <c r="K2" s="441"/>
      <c r="L2" s="441"/>
      <c r="M2" s="441"/>
      <c r="N2" s="441"/>
      <c r="O2" s="441"/>
      <c r="P2" s="441"/>
      <c r="Q2" s="441"/>
      <c r="R2" s="441"/>
      <c r="S2" s="441"/>
      <c r="T2" s="40"/>
    </row>
    <row r="3" spans="1:22" ht="28.5" customHeight="1" x14ac:dyDescent="0.45">
      <c r="B3" s="448"/>
      <c r="C3" s="448"/>
      <c r="D3" s="448"/>
      <c r="E3" s="448"/>
      <c r="F3" s="448"/>
      <c r="G3" s="448"/>
      <c r="H3" s="448"/>
      <c r="I3" s="448"/>
      <c r="J3" s="448"/>
      <c r="K3" s="448"/>
      <c r="L3" s="448"/>
      <c r="M3" s="448"/>
      <c r="N3" s="448"/>
      <c r="O3" s="448"/>
      <c r="P3" s="448"/>
      <c r="Q3" s="448"/>
      <c r="R3" s="448"/>
      <c r="S3" s="448"/>
      <c r="T3" s="342"/>
      <c r="U3" s="342"/>
      <c r="V3" s="342"/>
    </row>
    <row r="4" spans="1:22" ht="15" thickBot="1" x14ac:dyDescent="0.35">
      <c r="G4" s="203"/>
      <c r="H4" s="203"/>
      <c r="I4" s="203"/>
      <c r="J4" s="203"/>
      <c r="K4" s="203"/>
      <c r="L4" s="203"/>
      <c r="M4" s="203"/>
      <c r="N4" s="203"/>
      <c r="O4" s="203"/>
    </row>
    <row r="5" spans="1:22" ht="27.75" customHeight="1" thickBot="1" x14ac:dyDescent="0.35">
      <c r="B5" s="1"/>
      <c r="C5" s="1"/>
      <c r="D5" s="1"/>
      <c r="E5" s="1"/>
      <c r="F5" s="1"/>
      <c r="G5" s="442" t="s">
        <v>80</v>
      </c>
      <c r="H5" s="443"/>
      <c r="I5" s="444"/>
      <c r="J5" s="442" t="s">
        <v>261</v>
      </c>
      <c r="K5" s="443"/>
      <c r="L5" s="444"/>
      <c r="M5" s="445"/>
      <c r="N5" s="446"/>
      <c r="O5" s="447"/>
      <c r="P5" s="449" t="s">
        <v>42</v>
      </c>
      <c r="Q5" s="450"/>
      <c r="R5" s="451"/>
      <c r="S5" s="108" t="s">
        <v>0</v>
      </c>
      <c r="T5" s="401" t="s">
        <v>73</v>
      </c>
    </row>
    <row r="6" spans="1:22" ht="15" thickBot="1" x14ac:dyDescent="0.35">
      <c r="B6" s="147" t="s">
        <v>1</v>
      </c>
      <c r="C6" s="27" t="s">
        <v>3</v>
      </c>
      <c r="D6" s="27" t="s">
        <v>29</v>
      </c>
      <c r="E6" s="27" t="s">
        <v>31</v>
      </c>
      <c r="F6" s="195" t="s">
        <v>30</v>
      </c>
      <c r="G6" s="276"/>
      <c r="H6" s="277"/>
      <c r="I6" s="278" t="s">
        <v>6</v>
      </c>
      <c r="J6" s="276"/>
      <c r="K6" s="277"/>
      <c r="L6" s="278" t="s">
        <v>6</v>
      </c>
      <c r="M6" s="135"/>
      <c r="N6" s="136"/>
      <c r="O6" s="312" t="s">
        <v>6</v>
      </c>
      <c r="P6" s="343"/>
      <c r="Q6" s="343"/>
      <c r="R6" s="344" t="s">
        <v>6</v>
      </c>
      <c r="S6" s="30"/>
      <c r="T6" s="400" t="s">
        <v>74</v>
      </c>
    </row>
    <row r="7" spans="1:22" ht="15" thickBot="1" x14ac:dyDescent="0.35">
      <c r="A7">
        <v>1</v>
      </c>
      <c r="B7" s="4" t="s">
        <v>57</v>
      </c>
      <c r="C7" s="4" t="s">
        <v>94</v>
      </c>
      <c r="D7" s="4" t="s">
        <v>95</v>
      </c>
      <c r="E7" s="4"/>
      <c r="F7" s="4" t="s">
        <v>96</v>
      </c>
      <c r="G7" s="4">
        <v>24.38</v>
      </c>
      <c r="H7" s="4">
        <v>10.62</v>
      </c>
      <c r="I7" s="68">
        <f>H7+G7</f>
        <v>35</v>
      </c>
      <c r="J7" s="18"/>
      <c r="K7" s="19"/>
      <c r="L7" s="68"/>
      <c r="M7" s="65"/>
      <c r="N7" s="122"/>
      <c r="O7" s="390"/>
      <c r="P7" s="139"/>
      <c r="Q7" s="139"/>
      <c r="R7" s="139"/>
      <c r="S7" s="103">
        <f>I7+L7+O7</f>
        <v>35</v>
      </c>
      <c r="T7" s="402">
        <v>0</v>
      </c>
    </row>
    <row r="8" spans="1:22" ht="15" thickBot="1" x14ac:dyDescent="0.35">
      <c r="A8">
        <v>2</v>
      </c>
      <c r="B8" s="4" t="s">
        <v>248</v>
      </c>
      <c r="C8" s="4" t="s">
        <v>294</v>
      </c>
      <c r="D8" s="4" t="s">
        <v>217</v>
      </c>
      <c r="E8" s="4"/>
      <c r="F8" s="4" t="s">
        <v>295</v>
      </c>
      <c r="G8" s="4"/>
      <c r="H8" s="4"/>
      <c r="I8" s="252"/>
      <c r="J8" s="4">
        <v>21.38</v>
      </c>
      <c r="K8" s="4">
        <v>0</v>
      </c>
      <c r="L8" s="66">
        <v>21.4</v>
      </c>
      <c r="M8" s="6"/>
      <c r="N8" s="65"/>
      <c r="O8" s="66"/>
      <c r="P8" s="253"/>
      <c r="Q8" s="253"/>
      <c r="R8" s="253"/>
      <c r="S8" s="103">
        <f>L8</f>
        <v>21.4</v>
      </c>
      <c r="T8" s="402">
        <v>0</v>
      </c>
    </row>
    <row r="9" spans="1:22" ht="15" thickBot="1" x14ac:dyDescent="0.35">
      <c r="A9">
        <v>3</v>
      </c>
      <c r="B9" s="4"/>
      <c r="C9" s="4"/>
      <c r="D9" s="4"/>
      <c r="E9" s="4"/>
      <c r="F9" s="4"/>
      <c r="G9" s="4"/>
      <c r="H9" s="4"/>
      <c r="I9" s="252"/>
      <c r="J9" s="57"/>
      <c r="K9" s="57"/>
      <c r="L9" s="95"/>
      <c r="M9" s="64"/>
      <c r="N9" s="65"/>
      <c r="O9" s="80"/>
      <c r="P9" s="131"/>
      <c r="Q9" s="131"/>
      <c r="R9" s="131"/>
      <c r="S9" s="139">
        <v>0</v>
      </c>
      <c r="T9" s="402"/>
    </row>
    <row r="10" spans="1:22" x14ac:dyDescent="0.3">
      <c r="A10">
        <v>4</v>
      </c>
      <c r="B10" s="4"/>
      <c r="C10" s="4"/>
      <c r="D10" s="4"/>
      <c r="E10" s="4"/>
      <c r="F10" s="4"/>
      <c r="G10" s="4"/>
      <c r="H10" s="4"/>
      <c r="I10" s="252"/>
      <c r="J10" s="57"/>
      <c r="K10" s="57"/>
      <c r="L10" s="131"/>
      <c r="M10" s="286"/>
      <c r="N10" s="65"/>
      <c r="O10" s="256"/>
      <c r="P10" s="131"/>
      <c r="Q10" s="131"/>
      <c r="R10" s="131"/>
      <c r="S10" s="139"/>
    </row>
    <row r="11" spans="1:22" hidden="1" x14ac:dyDescent="0.3">
      <c r="B11" s="346"/>
      <c r="C11" s="347"/>
      <c r="D11" s="347"/>
      <c r="E11" s="347"/>
      <c r="F11" s="348"/>
      <c r="G11" s="349"/>
      <c r="H11" s="349"/>
      <c r="I11" s="17">
        <f>G11+H11</f>
        <v>0</v>
      </c>
      <c r="J11" s="15"/>
      <c r="K11" s="16"/>
      <c r="L11" s="17">
        <f>J11+K11</f>
        <v>0</v>
      </c>
      <c r="M11" s="76"/>
      <c r="N11" s="76"/>
      <c r="O11" s="76"/>
      <c r="P11" s="115"/>
      <c r="Q11" s="115"/>
      <c r="R11" s="115"/>
      <c r="S11" s="107" t="e">
        <f>I11+L11+#REF!</f>
        <v>#REF!</v>
      </c>
    </row>
    <row r="12" spans="1:22" hidden="1" x14ac:dyDescent="0.3">
      <c r="B12" s="50"/>
      <c r="C12" s="49"/>
      <c r="D12" s="49"/>
      <c r="E12" s="49"/>
      <c r="F12" s="51"/>
      <c r="G12" s="350"/>
      <c r="H12" s="350"/>
      <c r="I12" s="5">
        <f>G12+H12</f>
        <v>0</v>
      </c>
      <c r="J12" s="6"/>
      <c r="K12" s="4"/>
      <c r="L12" s="5">
        <f>J12+K12</f>
        <v>0</v>
      </c>
      <c r="M12" s="77"/>
      <c r="N12" s="77"/>
      <c r="O12" s="77"/>
      <c r="P12" s="91"/>
      <c r="Q12" s="91"/>
      <c r="R12" s="91"/>
      <c r="S12" s="96" t="e">
        <f>I12+L12+#REF!</f>
        <v>#REF!</v>
      </c>
    </row>
    <row r="13" spans="1:22" hidden="1" x14ac:dyDescent="0.3">
      <c r="B13" s="351"/>
      <c r="C13" s="352"/>
      <c r="D13" s="352"/>
      <c r="E13" s="352"/>
      <c r="F13" s="353"/>
      <c r="G13" s="350"/>
      <c r="H13" s="350"/>
      <c r="I13" s="354"/>
      <c r="J13" s="355"/>
      <c r="K13" s="356"/>
      <c r="L13" s="354">
        <f>J13+K13</f>
        <v>0</v>
      </c>
      <c r="M13" s="357"/>
      <c r="N13" s="357"/>
      <c r="O13" s="357"/>
      <c r="P13" s="358"/>
      <c r="Q13" s="358"/>
      <c r="R13" s="358"/>
      <c r="S13" s="96" t="e">
        <f>I13+L13+#REF!</f>
        <v>#REF!</v>
      </c>
    </row>
    <row r="14" spans="1:22" ht="15" hidden="1" thickBot="1" x14ac:dyDescent="0.35">
      <c r="B14" s="52"/>
      <c r="C14" s="53"/>
      <c r="D14" s="53"/>
      <c r="E14" s="53"/>
      <c r="F14" s="54"/>
      <c r="G14" s="350"/>
      <c r="H14" s="337"/>
      <c r="I14" s="10"/>
      <c r="J14" s="11"/>
      <c r="K14" s="9"/>
      <c r="L14" s="10">
        <f>J14+K14</f>
        <v>0</v>
      </c>
      <c r="M14" s="78"/>
      <c r="N14" s="78"/>
      <c r="O14" s="78"/>
      <c r="P14" s="109"/>
      <c r="Q14" s="109"/>
      <c r="R14" s="109"/>
      <c r="S14" s="96" t="e">
        <f>I14+L14+#REF!</f>
        <v>#REF!</v>
      </c>
    </row>
    <row r="15" spans="1:22" hidden="1" x14ac:dyDescent="0.3">
      <c r="B15" s="23"/>
      <c r="C15" s="23"/>
      <c r="D15" s="23"/>
      <c r="E15" s="23"/>
      <c r="F15" s="24"/>
      <c r="G15" s="15"/>
      <c r="H15" s="16"/>
      <c r="I15" s="17">
        <f t="shared" ref="I15:I31" si="0">G15+H15</f>
        <v>0</v>
      </c>
      <c r="J15" s="15"/>
      <c r="K15" s="16"/>
      <c r="L15" s="17">
        <f t="shared" ref="L15:L31" si="1">J15+K15</f>
        <v>0</v>
      </c>
      <c r="M15" s="76"/>
      <c r="N15" s="76"/>
      <c r="O15" s="76"/>
      <c r="P15" s="115"/>
      <c r="Q15" s="115"/>
      <c r="R15" s="115"/>
      <c r="S15" s="96" t="e">
        <f>I15+L15+#REF!</f>
        <v>#REF!</v>
      </c>
    </row>
    <row r="16" spans="1:22" hidden="1" x14ac:dyDescent="0.3">
      <c r="B16" s="7"/>
      <c r="C16" s="7"/>
      <c r="D16" s="7"/>
      <c r="E16" s="7"/>
      <c r="F16" s="8"/>
      <c r="G16" s="6"/>
      <c r="H16" s="4"/>
      <c r="I16" s="5">
        <f t="shared" si="0"/>
        <v>0</v>
      </c>
      <c r="J16" s="6"/>
      <c r="K16" s="4"/>
      <c r="L16" s="5">
        <f t="shared" si="1"/>
        <v>0</v>
      </c>
      <c r="M16" s="77"/>
      <c r="N16" s="77"/>
      <c r="O16" s="77"/>
      <c r="P16" s="91"/>
      <c r="Q16" s="91"/>
      <c r="R16" s="91"/>
      <c r="S16" s="96" t="e">
        <f>I16+L16+#REF!</f>
        <v>#REF!</v>
      </c>
    </row>
    <row r="17" spans="2:19" hidden="1" x14ac:dyDescent="0.3">
      <c r="B17" s="7"/>
      <c r="C17" s="7"/>
      <c r="D17" s="7"/>
      <c r="E17" s="7"/>
      <c r="F17" s="8"/>
      <c r="G17" s="6"/>
      <c r="H17" s="4"/>
      <c r="I17" s="5">
        <f t="shared" si="0"/>
        <v>0</v>
      </c>
      <c r="J17" s="6"/>
      <c r="K17" s="4"/>
      <c r="L17" s="5">
        <f t="shared" si="1"/>
        <v>0</v>
      </c>
      <c r="M17" s="77"/>
      <c r="N17" s="77"/>
      <c r="O17" s="77"/>
      <c r="P17" s="91"/>
      <c r="Q17" s="91"/>
      <c r="R17" s="91"/>
      <c r="S17" s="96" t="e">
        <f>I17+L17+#REF!</f>
        <v>#REF!</v>
      </c>
    </row>
    <row r="18" spans="2:19" hidden="1" x14ac:dyDescent="0.3">
      <c r="B18" s="7"/>
      <c r="C18" s="7"/>
      <c r="D18" s="7"/>
      <c r="E18" s="7"/>
      <c r="F18" s="8"/>
      <c r="G18" s="6"/>
      <c r="H18" s="4"/>
      <c r="I18" s="5">
        <f t="shared" si="0"/>
        <v>0</v>
      </c>
      <c r="J18" s="6"/>
      <c r="K18" s="4"/>
      <c r="L18" s="5">
        <f t="shared" si="1"/>
        <v>0</v>
      </c>
      <c r="M18" s="77"/>
      <c r="N18" s="77"/>
      <c r="O18" s="77"/>
      <c r="P18" s="91"/>
      <c r="Q18" s="91"/>
      <c r="R18" s="91"/>
      <c r="S18" s="96" t="e">
        <f>I18+L18+#REF!</f>
        <v>#REF!</v>
      </c>
    </row>
    <row r="19" spans="2:19" hidden="1" x14ac:dyDescent="0.3">
      <c r="B19" s="7"/>
      <c r="C19" s="7"/>
      <c r="D19" s="7"/>
      <c r="E19" s="7"/>
      <c r="F19" s="8"/>
      <c r="G19" s="6"/>
      <c r="H19" s="4"/>
      <c r="I19" s="5">
        <f t="shared" si="0"/>
        <v>0</v>
      </c>
      <c r="J19" s="6"/>
      <c r="K19" s="4"/>
      <c r="L19" s="5">
        <f t="shared" si="1"/>
        <v>0</v>
      </c>
      <c r="M19" s="77"/>
      <c r="N19" s="77"/>
      <c r="O19" s="77"/>
      <c r="P19" s="91"/>
      <c r="Q19" s="91"/>
      <c r="R19" s="91"/>
      <c r="S19" s="96" t="e">
        <f>I19+L19+#REF!</f>
        <v>#REF!</v>
      </c>
    </row>
    <row r="20" spans="2:19" hidden="1" x14ac:dyDescent="0.3">
      <c r="B20" s="7"/>
      <c r="C20" s="7"/>
      <c r="D20" s="7"/>
      <c r="E20" s="7"/>
      <c r="F20" s="8"/>
      <c r="G20" s="6"/>
      <c r="H20" s="4"/>
      <c r="I20" s="5">
        <f t="shared" si="0"/>
        <v>0</v>
      </c>
      <c r="J20" s="6"/>
      <c r="K20" s="4"/>
      <c r="L20" s="5">
        <f t="shared" si="1"/>
        <v>0</v>
      </c>
      <c r="M20" s="77"/>
      <c r="N20" s="77"/>
      <c r="O20" s="77"/>
      <c r="P20" s="91"/>
      <c r="Q20" s="91"/>
      <c r="R20" s="91"/>
      <c r="S20" s="96" t="e">
        <f>I20+L20+#REF!</f>
        <v>#REF!</v>
      </c>
    </row>
    <row r="21" spans="2:19" hidden="1" x14ac:dyDescent="0.3">
      <c r="B21" s="7"/>
      <c r="C21" s="7"/>
      <c r="D21" s="7"/>
      <c r="E21" s="7"/>
      <c r="F21" s="8"/>
      <c r="G21" s="6"/>
      <c r="H21" s="4"/>
      <c r="I21" s="5">
        <f t="shared" si="0"/>
        <v>0</v>
      </c>
      <c r="J21" s="6"/>
      <c r="K21" s="4"/>
      <c r="L21" s="5">
        <f t="shared" si="1"/>
        <v>0</v>
      </c>
      <c r="M21" s="77"/>
      <c r="N21" s="77"/>
      <c r="O21" s="77"/>
      <c r="P21" s="91"/>
      <c r="Q21" s="91"/>
      <c r="R21" s="91"/>
      <c r="S21" s="96" t="e">
        <f>I21+L21+#REF!</f>
        <v>#REF!</v>
      </c>
    </row>
    <row r="22" spans="2:19" hidden="1" x14ac:dyDescent="0.3">
      <c r="B22" s="7"/>
      <c r="C22" s="7"/>
      <c r="D22" s="7"/>
      <c r="E22" s="7"/>
      <c r="F22" s="8"/>
      <c r="G22" s="6"/>
      <c r="H22" s="4"/>
      <c r="I22" s="5">
        <f t="shared" si="0"/>
        <v>0</v>
      </c>
      <c r="J22" s="6"/>
      <c r="K22" s="4"/>
      <c r="L22" s="5">
        <f t="shared" si="1"/>
        <v>0</v>
      </c>
      <c r="M22" s="77"/>
      <c r="N22" s="77"/>
      <c r="O22" s="77"/>
      <c r="P22" s="91"/>
      <c r="Q22" s="91"/>
      <c r="R22" s="91"/>
      <c r="S22" s="96" t="e">
        <f>I22+L22+#REF!</f>
        <v>#REF!</v>
      </c>
    </row>
    <row r="23" spans="2:19" hidden="1" x14ac:dyDescent="0.3">
      <c r="B23" s="7"/>
      <c r="C23" s="7"/>
      <c r="D23" s="7"/>
      <c r="E23" s="7"/>
      <c r="F23" s="8"/>
      <c r="G23" s="6"/>
      <c r="H23" s="4"/>
      <c r="I23" s="5">
        <f t="shared" si="0"/>
        <v>0</v>
      </c>
      <c r="J23" s="6"/>
      <c r="K23" s="4"/>
      <c r="L23" s="5">
        <f t="shared" si="1"/>
        <v>0</v>
      </c>
      <c r="M23" s="77"/>
      <c r="N23" s="77"/>
      <c r="O23" s="77"/>
      <c r="P23" s="91"/>
      <c r="Q23" s="91"/>
      <c r="R23" s="91"/>
      <c r="S23" s="96" t="e">
        <f>I23+L23+#REF!</f>
        <v>#REF!</v>
      </c>
    </row>
    <row r="24" spans="2:19" hidden="1" x14ac:dyDescent="0.3">
      <c r="B24" s="7"/>
      <c r="C24" s="7"/>
      <c r="D24" s="7"/>
      <c r="E24" s="7"/>
      <c r="F24" s="8"/>
      <c r="G24" s="6"/>
      <c r="H24" s="4"/>
      <c r="I24" s="5">
        <f t="shared" si="0"/>
        <v>0</v>
      </c>
      <c r="J24" s="6"/>
      <c r="K24" s="4"/>
      <c r="L24" s="5">
        <f t="shared" si="1"/>
        <v>0</v>
      </c>
      <c r="M24" s="77"/>
      <c r="N24" s="77"/>
      <c r="O24" s="77"/>
      <c r="P24" s="91"/>
      <c r="Q24" s="91"/>
      <c r="R24" s="91"/>
      <c r="S24" s="96" t="e">
        <f>I24+L24+#REF!</f>
        <v>#REF!</v>
      </c>
    </row>
    <row r="25" spans="2:19" hidden="1" x14ac:dyDescent="0.3">
      <c r="B25" s="7"/>
      <c r="C25" s="7"/>
      <c r="D25" s="7"/>
      <c r="E25" s="7"/>
      <c r="F25" s="8"/>
      <c r="G25" s="6"/>
      <c r="H25" s="4"/>
      <c r="I25" s="5">
        <f t="shared" si="0"/>
        <v>0</v>
      </c>
      <c r="J25" s="6"/>
      <c r="K25" s="4"/>
      <c r="L25" s="5">
        <f t="shared" si="1"/>
        <v>0</v>
      </c>
      <c r="M25" s="77"/>
      <c r="N25" s="77"/>
      <c r="O25" s="77"/>
      <c r="P25" s="91"/>
      <c r="Q25" s="91"/>
      <c r="R25" s="91"/>
      <c r="S25" s="96" t="e">
        <f>I25+L25+#REF!</f>
        <v>#REF!</v>
      </c>
    </row>
    <row r="26" spans="2:19" hidden="1" x14ac:dyDescent="0.3">
      <c r="B26" s="7"/>
      <c r="C26" s="7"/>
      <c r="D26" s="7"/>
      <c r="E26" s="7"/>
      <c r="F26" s="8"/>
      <c r="G26" s="6"/>
      <c r="H26" s="4"/>
      <c r="I26" s="5">
        <f t="shared" si="0"/>
        <v>0</v>
      </c>
      <c r="J26" s="6"/>
      <c r="K26" s="4"/>
      <c r="L26" s="5">
        <f t="shared" si="1"/>
        <v>0</v>
      </c>
      <c r="M26" s="77"/>
      <c r="N26" s="77"/>
      <c r="O26" s="77"/>
      <c r="P26" s="91"/>
      <c r="Q26" s="91"/>
      <c r="R26" s="91"/>
      <c r="S26" s="96" t="e">
        <f>I26+L26+#REF!</f>
        <v>#REF!</v>
      </c>
    </row>
    <row r="27" spans="2:19" hidden="1" x14ac:dyDescent="0.3">
      <c r="B27" s="7"/>
      <c r="C27" s="7"/>
      <c r="D27" s="7"/>
      <c r="E27" s="7"/>
      <c r="F27" s="8"/>
      <c r="G27" s="6"/>
      <c r="H27" s="4"/>
      <c r="I27" s="5">
        <f t="shared" si="0"/>
        <v>0</v>
      </c>
      <c r="J27" s="6"/>
      <c r="K27" s="4"/>
      <c r="L27" s="5">
        <f t="shared" si="1"/>
        <v>0</v>
      </c>
      <c r="M27" s="77"/>
      <c r="N27" s="77"/>
      <c r="O27" s="77"/>
      <c r="P27" s="91"/>
      <c r="Q27" s="91"/>
      <c r="R27" s="91"/>
      <c r="S27" s="96" t="e">
        <f>I27+L27+#REF!</f>
        <v>#REF!</v>
      </c>
    </row>
    <row r="28" spans="2:19" hidden="1" x14ac:dyDescent="0.3">
      <c r="B28" s="7"/>
      <c r="C28" s="7"/>
      <c r="D28" s="7"/>
      <c r="E28" s="7"/>
      <c r="F28" s="8"/>
      <c r="G28" s="6"/>
      <c r="H28" s="4"/>
      <c r="I28" s="5">
        <f t="shared" si="0"/>
        <v>0</v>
      </c>
      <c r="J28" s="6"/>
      <c r="K28" s="4"/>
      <c r="L28" s="5">
        <f t="shared" si="1"/>
        <v>0</v>
      </c>
      <c r="M28" s="77"/>
      <c r="N28" s="77"/>
      <c r="O28" s="77"/>
      <c r="P28" s="91"/>
      <c r="Q28" s="91"/>
      <c r="R28" s="91"/>
      <c r="S28" s="96" t="e">
        <f>I28+L28+#REF!</f>
        <v>#REF!</v>
      </c>
    </row>
    <row r="29" spans="2:19" hidden="1" x14ac:dyDescent="0.3">
      <c r="B29" s="7"/>
      <c r="C29" s="7"/>
      <c r="D29" s="7"/>
      <c r="E29" s="7"/>
      <c r="F29" s="8"/>
      <c r="G29" s="6"/>
      <c r="H29" s="4"/>
      <c r="I29" s="5">
        <f t="shared" si="0"/>
        <v>0</v>
      </c>
      <c r="J29" s="6"/>
      <c r="K29" s="4"/>
      <c r="L29" s="5">
        <f t="shared" si="1"/>
        <v>0</v>
      </c>
      <c r="M29" s="77"/>
      <c r="N29" s="77"/>
      <c r="O29" s="77"/>
      <c r="P29" s="91"/>
      <c r="Q29" s="91"/>
      <c r="R29" s="91"/>
      <c r="S29" s="96" t="e">
        <f>I29+L29+#REF!</f>
        <v>#REF!</v>
      </c>
    </row>
    <row r="30" spans="2:19" hidden="1" x14ac:dyDescent="0.3">
      <c r="B30" s="7"/>
      <c r="C30" s="7"/>
      <c r="D30" s="7"/>
      <c r="E30" s="7"/>
      <c r="F30" s="8"/>
      <c r="G30" s="6"/>
      <c r="H30" s="4"/>
      <c r="I30" s="5">
        <f t="shared" si="0"/>
        <v>0</v>
      </c>
      <c r="J30" s="6"/>
      <c r="K30" s="4"/>
      <c r="L30" s="5">
        <f t="shared" si="1"/>
        <v>0</v>
      </c>
      <c r="M30" s="77"/>
      <c r="N30" s="77"/>
      <c r="O30" s="77"/>
      <c r="P30" s="91"/>
      <c r="Q30" s="91"/>
      <c r="R30" s="91"/>
      <c r="S30" s="96" t="e">
        <f>I30+L30+#REF!</f>
        <v>#REF!</v>
      </c>
    </row>
    <row r="31" spans="2:19" ht="15" hidden="1" thickBot="1" x14ac:dyDescent="0.35">
      <c r="B31" s="7"/>
      <c r="C31" s="7"/>
      <c r="D31" s="7"/>
      <c r="E31" s="7"/>
      <c r="F31" s="8"/>
      <c r="G31" s="6"/>
      <c r="H31" s="9"/>
      <c r="I31" s="10">
        <f t="shared" si="0"/>
        <v>0</v>
      </c>
      <c r="J31" s="11"/>
      <c r="K31" s="9"/>
      <c r="L31" s="10">
        <f t="shared" si="1"/>
        <v>0</v>
      </c>
      <c r="M31" s="78"/>
      <c r="N31" s="78"/>
      <c r="O31" s="78"/>
      <c r="P31" s="109"/>
      <c r="Q31" s="109"/>
      <c r="R31" s="109"/>
      <c r="S31" s="96" t="e">
        <f>I31+L31+#REF!</f>
        <v>#REF!</v>
      </c>
    </row>
  </sheetData>
  <autoFilter ref="B6:S6" xr:uid="{383F3FDB-38F4-433F-8BC0-5FCD702E1BBD}">
    <sortState xmlns:xlrd2="http://schemas.microsoft.com/office/spreadsheetml/2017/richdata2" ref="B7:S13">
      <sortCondition descending="1" ref="S6"/>
    </sortState>
  </autoFilter>
  <sortState xmlns:xlrd2="http://schemas.microsoft.com/office/spreadsheetml/2017/richdata2" ref="B7:S9">
    <sortCondition descending="1" ref="S7:S9"/>
  </sortState>
  <mergeCells count="7">
    <mergeCell ref="B1:S1"/>
    <mergeCell ref="B2:S2"/>
    <mergeCell ref="G5:I5"/>
    <mergeCell ref="J5:L5"/>
    <mergeCell ref="M5:O5"/>
    <mergeCell ref="B3:S3"/>
    <mergeCell ref="P5:R5"/>
  </mergeCells>
  <printOptions horizontalCentered="1"/>
  <pageMargins left="3.937007874015748E-2" right="3.937007874015748E-2" top="1.1417322834645669" bottom="0.74803149606299213" header="0.11811023622047245" footer="0.31496062992125984"/>
  <pageSetup paperSize="9" scale="63" fitToHeight="0" orientation="landscape" r:id="rId1"/>
  <headerFooter>
    <oddHeader>&amp;C&amp;G</oddHeader>
    <oddFooter>&amp;C&amp;A&amp;RAGG.  &amp;D&amp;T</oddFooter>
  </headerFooter>
  <legacyDrawingHF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EBA200-5E39-4AFC-85C2-75E51C845775}">
  <sheetPr>
    <pageSetUpPr fitToPage="1"/>
  </sheetPr>
  <dimension ref="A1:AG11"/>
  <sheetViews>
    <sheetView workbookViewId="0">
      <selection activeCell="J5" sqref="J5:L5"/>
    </sheetView>
  </sheetViews>
  <sheetFormatPr defaultRowHeight="14.4" x14ac:dyDescent="0.3"/>
  <cols>
    <col min="1" max="1" width="3.5546875" customWidth="1"/>
    <col min="2" max="2" width="26.33203125" customWidth="1"/>
    <col min="3" max="3" width="11.6640625" customWidth="1"/>
    <col min="4" max="4" width="13.88671875" customWidth="1"/>
    <col min="5" max="5" width="18.88671875" customWidth="1"/>
    <col min="6" max="6" width="21.88671875" bestFit="1" customWidth="1"/>
    <col min="7" max="7" width="7.33203125" style="359" customWidth="1"/>
    <col min="8" max="8" width="5.6640625" style="359" customWidth="1"/>
    <col min="9" max="9" width="7.5546875" customWidth="1"/>
    <col min="10" max="11" width="5.6640625" style="359" customWidth="1"/>
    <col min="12" max="12" width="5.6640625" customWidth="1"/>
    <col min="13" max="14" width="5.6640625" style="359" customWidth="1"/>
    <col min="15" max="15" width="6.77734375" customWidth="1"/>
    <col min="16" max="17" width="5.6640625" style="359" customWidth="1"/>
    <col min="18" max="18" width="6.6640625" customWidth="1"/>
    <col min="19" max="20" width="5.6640625" style="359" customWidth="1"/>
    <col min="21" max="21" width="6.109375" customWidth="1"/>
    <col min="22" max="23" width="5.6640625" style="359" customWidth="1"/>
    <col min="24" max="24" width="5.6640625" customWidth="1"/>
    <col min="25" max="26" width="5.6640625" style="359" customWidth="1"/>
    <col min="27" max="27" width="5.88671875" customWidth="1"/>
    <col min="28" max="30" width="5.6640625" customWidth="1"/>
    <col min="31" max="31" width="8.109375" bestFit="1" customWidth="1"/>
    <col min="32" max="32" width="20.33203125" customWidth="1"/>
  </cols>
  <sheetData>
    <row r="1" spans="1:33" ht="31.2" x14ac:dyDescent="0.6">
      <c r="B1" s="440" t="s">
        <v>75</v>
      </c>
      <c r="C1" s="440"/>
      <c r="D1" s="440"/>
      <c r="E1" s="440"/>
      <c r="F1" s="440"/>
      <c r="G1" s="440"/>
      <c r="H1" s="440"/>
      <c r="I1" s="440"/>
      <c r="J1" s="440"/>
      <c r="K1" s="440"/>
      <c r="L1" s="440"/>
      <c r="M1" s="440"/>
      <c r="N1" s="440"/>
      <c r="O1" s="440"/>
      <c r="P1" s="440"/>
      <c r="Q1" s="440"/>
      <c r="R1" s="440"/>
      <c r="S1" s="440"/>
      <c r="T1" s="440"/>
      <c r="U1" s="440"/>
      <c r="V1" s="440"/>
      <c r="W1" s="440"/>
      <c r="X1" s="440"/>
      <c r="Y1" s="440"/>
      <c r="Z1" s="440"/>
      <c r="AA1" s="440"/>
      <c r="AB1" s="440"/>
      <c r="AC1" s="440"/>
      <c r="AD1" s="440"/>
      <c r="AE1" s="440"/>
      <c r="AF1" s="39"/>
    </row>
    <row r="2" spans="1:33" ht="28.8" x14ac:dyDescent="0.55000000000000004">
      <c r="B2" s="441" t="s">
        <v>21</v>
      </c>
      <c r="C2" s="441"/>
      <c r="D2" s="441"/>
      <c r="E2" s="441"/>
      <c r="F2" s="441"/>
      <c r="G2" s="441"/>
      <c r="H2" s="441"/>
      <c r="I2" s="441"/>
      <c r="J2" s="441"/>
      <c r="K2" s="441"/>
      <c r="L2" s="441"/>
      <c r="M2" s="441"/>
      <c r="N2" s="441"/>
      <c r="O2" s="441"/>
      <c r="P2" s="441"/>
      <c r="Q2" s="441"/>
      <c r="R2" s="441"/>
      <c r="S2" s="441"/>
      <c r="T2" s="441"/>
      <c r="U2" s="441"/>
      <c r="V2" s="441"/>
      <c r="W2" s="441"/>
      <c r="X2" s="441"/>
      <c r="Y2" s="441"/>
      <c r="Z2" s="441"/>
      <c r="AA2" s="441"/>
      <c r="AB2" s="441"/>
      <c r="AC2" s="441"/>
      <c r="AD2" s="441"/>
      <c r="AE2" s="441"/>
      <c r="AF2" s="40"/>
    </row>
    <row r="3" spans="1:33" ht="28.8" x14ac:dyDescent="0.55000000000000004">
      <c r="B3" s="448"/>
      <c r="C3" s="448"/>
      <c r="D3" s="448"/>
      <c r="E3" s="448"/>
      <c r="F3" s="448"/>
      <c r="G3" s="448"/>
      <c r="H3" s="448"/>
      <c r="I3" s="448"/>
      <c r="J3" s="448"/>
      <c r="K3" s="448"/>
      <c r="L3" s="448"/>
      <c r="M3" s="448"/>
      <c r="N3" s="448"/>
      <c r="O3" s="448"/>
      <c r="P3" s="448"/>
      <c r="Q3" s="448"/>
      <c r="R3" s="448"/>
      <c r="S3" s="448"/>
      <c r="T3" s="448"/>
      <c r="U3" s="448"/>
      <c r="V3" s="448"/>
      <c r="W3" s="448"/>
      <c r="X3" s="448"/>
      <c r="Y3" s="448"/>
      <c r="Z3" s="448"/>
      <c r="AA3" s="448"/>
      <c r="AB3" s="448"/>
      <c r="AC3" s="448"/>
      <c r="AD3" s="448"/>
      <c r="AE3" s="448"/>
      <c r="AF3" s="40"/>
    </row>
    <row r="4" spans="1:33" ht="15" thickBot="1" x14ac:dyDescent="0.35">
      <c r="G4" s="203"/>
    </row>
    <row r="5" spans="1:33" ht="27.75" customHeight="1" thickBot="1" x14ac:dyDescent="0.35">
      <c r="B5" s="1"/>
      <c r="C5" s="1"/>
      <c r="D5" s="1"/>
      <c r="E5" s="1"/>
      <c r="F5" s="1"/>
      <c r="G5" s="442" t="s">
        <v>80</v>
      </c>
      <c r="H5" s="443"/>
      <c r="I5" s="444"/>
      <c r="J5" s="442" t="s">
        <v>261</v>
      </c>
      <c r="K5" s="443"/>
      <c r="L5" s="444"/>
      <c r="M5" s="442"/>
      <c r="N5" s="443"/>
      <c r="O5" s="444"/>
      <c r="P5" s="445"/>
      <c r="Q5" s="446"/>
      <c r="R5" s="447"/>
      <c r="S5" s="445"/>
      <c r="T5" s="446"/>
      <c r="U5" s="447"/>
      <c r="V5" s="445"/>
      <c r="W5" s="446"/>
      <c r="X5" s="447"/>
      <c r="Y5" s="445"/>
      <c r="Z5" s="446"/>
      <c r="AA5" s="447"/>
      <c r="AB5" s="457" t="s">
        <v>28</v>
      </c>
      <c r="AC5" s="458"/>
      <c r="AD5" s="447"/>
      <c r="AE5" s="2" t="s">
        <v>0</v>
      </c>
      <c r="AF5" s="401" t="s">
        <v>73</v>
      </c>
    </row>
    <row r="6" spans="1:33" ht="15" thickBot="1" x14ac:dyDescent="0.35">
      <c r="B6" s="147" t="s">
        <v>1</v>
      </c>
      <c r="C6" s="27" t="s">
        <v>3</v>
      </c>
      <c r="D6" s="27" t="s">
        <v>29</v>
      </c>
      <c r="E6" s="27" t="s">
        <v>31</v>
      </c>
      <c r="F6" s="195" t="s">
        <v>30</v>
      </c>
      <c r="G6" s="276"/>
      <c r="H6" s="277"/>
      <c r="I6" s="360" t="s">
        <v>6</v>
      </c>
      <c r="J6" s="276"/>
      <c r="K6" s="277"/>
      <c r="L6" s="360" t="s">
        <v>6</v>
      </c>
      <c r="M6" s="276"/>
      <c r="N6" s="277"/>
      <c r="O6" s="361" t="s">
        <v>6</v>
      </c>
      <c r="P6" s="276"/>
      <c r="Q6" s="277"/>
      <c r="R6" s="361" t="s">
        <v>6</v>
      </c>
      <c r="S6" s="276"/>
      <c r="T6" s="277"/>
      <c r="U6" s="360" t="s">
        <v>6</v>
      </c>
      <c r="V6" s="276"/>
      <c r="W6" s="277"/>
      <c r="X6" s="360" t="s">
        <v>6</v>
      </c>
      <c r="Y6" s="276"/>
      <c r="Z6" s="277"/>
      <c r="AA6" s="360" t="s">
        <v>6</v>
      </c>
      <c r="AB6" s="198"/>
      <c r="AC6" s="199"/>
      <c r="AD6" s="84" t="s">
        <v>6</v>
      </c>
      <c r="AE6" s="91"/>
      <c r="AF6" s="400" t="s">
        <v>74</v>
      </c>
    </row>
    <row r="7" spans="1:33" x14ac:dyDescent="0.3">
      <c r="A7">
        <v>1</v>
      </c>
      <c r="B7" s="4" t="s">
        <v>97</v>
      </c>
      <c r="C7" s="4" t="s">
        <v>98</v>
      </c>
      <c r="D7" s="4"/>
      <c r="E7" s="4" t="s">
        <v>99</v>
      </c>
      <c r="F7" s="4"/>
      <c r="G7" s="57" t="s">
        <v>100</v>
      </c>
      <c r="H7" s="4">
        <v>12.98</v>
      </c>
      <c r="I7" s="362">
        <f>H7</f>
        <v>12.98</v>
      </c>
      <c r="J7" s="215">
        <v>10.8</v>
      </c>
      <c r="K7" s="216">
        <v>1.2</v>
      </c>
      <c r="L7" s="362">
        <f>J7+K7</f>
        <v>12</v>
      </c>
      <c r="M7" s="216"/>
      <c r="N7" s="216"/>
      <c r="O7" s="362"/>
      <c r="P7" s="6"/>
      <c r="Q7" s="4"/>
      <c r="R7" s="362"/>
      <c r="S7" s="215"/>
      <c r="T7" s="216"/>
      <c r="U7" s="362"/>
      <c r="V7" s="215"/>
      <c r="W7" s="216"/>
      <c r="X7" s="362"/>
      <c r="Y7" s="100"/>
      <c r="Z7" s="101"/>
      <c r="AA7" s="362"/>
      <c r="AB7" s="364"/>
      <c r="AC7" s="364"/>
      <c r="AD7" s="364">
        <f>AC7+AB7</f>
        <v>0</v>
      </c>
      <c r="AE7" s="364">
        <f>AA7+L7+I7</f>
        <v>24.98</v>
      </c>
      <c r="AF7" s="402">
        <v>0</v>
      </c>
    </row>
    <row r="8" spans="1:33" x14ac:dyDescent="0.3">
      <c r="A8">
        <v>2</v>
      </c>
      <c r="B8" s="4" t="s">
        <v>46</v>
      </c>
      <c r="C8" s="4" t="s">
        <v>47</v>
      </c>
      <c r="D8" s="4" t="s">
        <v>35</v>
      </c>
      <c r="E8" s="4" t="s">
        <v>48</v>
      </c>
      <c r="F8" s="4" t="s">
        <v>34</v>
      </c>
      <c r="G8" s="216">
        <v>13.2</v>
      </c>
      <c r="H8" s="216">
        <v>5.8</v>
      </c>
      <c r="I8" s="362">
        <f>H8+G8</f>
        <v>19</v>
      </c>
      <c r="J8" s="215"/>
      <c r="K8" s="216"/>
      <c r="L8" s="362"/>
      <c r="M8" s="215"/>
      <c r="N8" s="216"/>
      <c r="O8" s="362"/>
      <c r="P8" s="4"/>
      <c r="Q8" s="4"/>
      <c r="R8" s="363"/>
      <c r="S8" s="215"/>
      <c r="T8" s="216"/>
      <c r="U8" s="362"/>
      <c r="V8" s="215"/>
      <c r="W8" s="216"/>
      <c r="X8" s="362"/>
      <c r="Y8" s="100"/>
      <c r="Z8" s="101"/>
      <c r="AA8" s="362"/>
      <c r="AB8" s="364"/>
      <c r="AC8" s="364"/>
      <c r="AD8" s="364">
        <f>AC8+AB8</f>
        <v>0</v>
      </c>
      <c r="AE8" s="364">
        <f>AA8+L8+I8</f>
        <v>19</v>
      </c>
      <c r="AF8" s="402">
        <f>X8+R8+AD8</f>
        <v>0</v>
      </c>
      <c r="AG8" s="405"/>
    </row>
    <row r="9" spans="1:33" x14ac:dyDescent="0.3">
      <c r="A9">
        <v>3</v>
      </c>
      <c r="B9" s="4"/>
      <c r="C9" s="4"/>
      <c r="D9" s="4"/>
      <c r="E9" s="4"/>
      <c r="F9" s="4"/>
      <c r="G9" s="216"/>
      <c r="H9" s="216"/>
      <c r="I9" s="362"/>
      <c r="J9" s="215"/>
      <c r="K9" s="216"/>
      <c r="L9" s="362"/>
      <c r="M9" s="215"/>
      <c r="N9" s="216"/>
      <c r="O9" s="362"/>
      <c r="P9" s="6"/>
      <c r="Q9" s="4"/>
      <c r="R9" s="362"/>
      <c r="S9" s="215"/>
      <c r="T9" s="216"/>
      <c r="U9" s="362"/>
      <c r="V9" s="215"/>
      <c r="W9" s="216"/>
      <c r="X9" s="362"/>
      <c r="Y9" s="100"/>
      <c r="Z9" s="101"/>
      <c r="AA9" s="362"/>
      <c r="AB9" s="364"/>
      <c r="AC9" s="364"/>
      <c r="AD9" s="364">
        <f t="shared" ref="AD9:AD10" si="0">AC9+AB9</f>
        <v>0</v>
      </c>
      <c r="AE9" s="364">
        <f>X9+R9+O9</f>
        <v>0</v>
      </c>
      <c r="AF9" s="402">
        <f>AD9+X9+O9</f>
        <v>0</v>
      </c>
    </row>
    <row r="10" spans="1:33" x14ac:dyDescent="0.3">
      <c r="A10">
        <v>4</v>
      </c>
      <c r="B10" s="4"/>
      <c r="C10" s="4"/>
      <c r="D10" s="4"/>
      <c r="E10" s="4"/>
      <c r="F10" s="4"/>
      <c r="G10" s="88"/>
      <c r="H10" s="89"/>
      <c r="I10" s="389"/>
      <c r="J10" s="225"/>
      <c r="K10" s="226"/>
      <c r="L10" s="362"/>
      <c r="M10" s="6"/>
      <c r="N10" s="4"/>
      <c r="O10" s="362"/>
      <c r="P10" s="100"/>
      <c r="Q10" s="101"/>
      <c r="R10" s="363"/>
      <c r="S10" s="215"/>
      <c r="T10" s="216"/>
      <c r="U10" s="362"/>
      <c r="V10" s="215"/>
      <c r="W10" s="216"/>
      <c r="X10" s="362"/>
      <c r="Y10" s="100"/>
      <c r="Z10" s="101"/>
      <c r="AA10" s="362"/>
      <c r="AB10" s="364"/>
      <c r="AC10" s="364"/>
      <c r="AD10" s="364">
        <f t="shared" si="0"/>
        <v>0</v>
      </c>
      <c r="AE10" s="406">
        <f>U10</f>
        <v>0</v>
      </c>
      <c r="AF10" s="403"/>
    </row>
    <row r="11" spans="1:33" x14ac:dyDescent="0.3">
      <c r="A11">
        <v>5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365"/>
      <c r="M11" s="4"/>
      <c r="N11" s="4"/>
      <c r="O11" s="362"/>
      <c r="P11" s="4"/>
      <c r="Q11" s="4"/>
      <c r="R11" s="363"/>
      <c r="S11" s="215"/>
      <c r="T11" s="216"/>
      <c r="U11" s="362"/>
      <c r="V11" s="215"/>
      <c r="W11" s="216"/>
      <c r="X11" s="362"/>
      <c r="Y11" s="100"/>
      <c r="Z11" s="101"/>
      <c r="AA11" s="362"/>
      <c r="AB11" s="364"/>
      <c r="AC11" s="364"/>
      <c r="AD11" s="364"/>
      <c r="AE11" s="364">
        <v>0</v>
      </c>
    </row>
  </sheetData>
  <autoFilter ref="B6:AE6" xr:uid="{383F3FDB-38F4-433F-8BC0-5FCD702E1BBD}">
    <sortState xmlns:xlrd2="http://schemas.microsoft.com/office/spreadsheetml/2017/richdata2" ref="B7:AE28">
      <sortCondition descending="1" ref="AE6"/>
    </sortState>
  </autoFilter>
  <sortState xmlns:xlrd2="http://schemas.microsoft.com/office/spreadsheetml/2017/richdata2" ref="B7:AE8">
    <sortCondition descending="1" ref="AE7:AE8"/>
  </sortState>
  <mergeCells count="11">
    <mergeCell ref="B1:AE1"/>
    <mergeCell ref="B2:AE2"/>
    <mergeCell ref="G5:I5"/>
    <mergeCell ref="J5:L5"/>
    <mergeCell ref="S5:U5"/>
    <mergeCell ref="V5:X5"/>
    <mergeCell ref="M5:O5"/>
    <mergeCell ref="P5:R5"/>
    <mergeCell ref="Y5:AA5"/>
    <mergeCell ref="B3:AE3"/>
    <mergeCell ref="AB5:AD5"/>
  </mergeCells>
  <printOptions horizontalCentered="1"/>
  <pageMargins left="3.937007874015748E-2" right="3.937007874015748E-2" top="1.1417322834645669" bottom="0.74803149606299213" header="0.11811023622047245" footer="0.31496062992125984"/>
  <pageSetup paperSize="9" scale="54" fitToHeight="0" orientation="landscape" r:id="rId1"/>
  <headerFooter>
    <oddHeader>&amp;C&amp;G</oddHeader>
    <oddFooter>&amp;C&amp;A&amp;RAGG.  &amp;D&amp;T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94CDF3-6CA4-4125-ADB1-CBE48CBD24DD}">
  <sheetPr>
    <pageSetUpPr fitToPage="1"/>
  </sheetPr>
  <dimension ref="A1:AF25"/>
  <sheetViews>
    <sheetView zoomScaleNormal="100" workbookViewId="0">
      <selection activeCell="C12" sqref="C12"/>
    </sheetView>
  </sheetViews>
  <sheetFormatPr defaultRowHeight="14.4" x14ac:dyDescent="0.3"/>
  <cols>
    <col min="1" max="1" width="3.77734375" customWidth="1"/>
    <col min="2" max="2" width="20.6640625" style="145" customWidth="1"/>
    <col min="3" max="3" width="14" bestFit="1" customWidth="1"/>
    <col min="4" max="4" width="14.44140625" customWidth="1"/>
    <col min="5" max="5" width="21.33203125" customWidth="1"/>
    <col min="6" max="6" width="19" style="145" customWidth="1"/>
    <col min="7" max="7" width="6.109375" customWidth="1"/>
    <col min="8" max="8" width="6.44140625" customWidth="1"/>
    <col min="9" max="9" width="7" customWidth="1"/>
    <col min="10" max="10" width="6.6640625" customWidth="1"/>
    <col min="11" max="12" width="7" customWidth="1"/>
    <col min="13" max="13" width="6" customWidth="1"/>
    <col min="14" max="14" width="6.109375" customWidth="1"/>
    <col min="15" max="15" width="7" customWidth="1"/>
    <col min="16" max="16" width="6.33203125" customWidth="1"/>
    <col min="17" max="17" width="6.88671875" customWidth="1"/>
    <col min="18" max="18" width="7" customWidth="1"/>
    <col min="19" max="19" width="5.6640625" customWidth="1"/>
    <col min="20" max="20" width="6.109375" customWidth="1"/>
    <col min="21" max="21" width="7" customWidth="1"/>
    <col min="22" max="22" width="6.33203125" customWidth="1"/>
    <col min="23" max="23" width="5.88671875" customWidth="1"/>
    <col min="24" max="24" width="7" customWidth="1"/>
    <col min="25" max="25" width="6" customWidth="1"/>
    <col min="26" max="26" width="5.6640625" customWidth="1"/>
    <col min="27" max="27" width="7" customWidth="1"/>
    <col min="28" max="28" width="6.109375" customWidth="1"/>
    <col min="29" max="29" width="6" customWidth="1"/>
    <col min="30" max="30" width="7" customWidth="1"/>
    <col min="31" max="31" width="9.21875" customWidth="1"/>
    <col min="32" max="32" width="20.109375" customWidth="1"/>
  </cols>
  <sheetData>
    <row r="1" spans="1:32" ht="31.2" x14ac:dyDescent="0.6">
      <c r="B1" s="440" t="s">
        <v>75</v>
      </c>
      <c r="C1" s="440"/>
      <c r="D1" s="440"/>
      <c r="E1" s="440"/>
      <c r="F1" s="440"/>
      <c r="G1" s="440"/>
      <c r="H1" s="440"/>
      <c r="I1" s="440"/>
      <c r="J1" s="440"/>
      <c r="K1" s="440"/>
      <c r="L1" s="440"/>
      <c r="M1" s="440"/>
      <c r="N1" s="440"/>
      <c r="O1" s="440"/>
      <c r="P1" s="440"/>
      <c r="Q1" s="440"/>
      <c r="R1" s="440"/>
      <c r="S1" s="440"/>
      <c r="T1" s="440"/>
      <c r="U1" s="440"/>
      <c r="V1" s="440"/>
      <c r="W1" s="440"/>
      <c r="X1" s="440"/>
      <c r="Y1" s="440"/>
      <c r="Z1" s="440"/>
      <c r="AA1" s="440"/>
      <c r="AB1" s="440"/>
      <c r="AC1" s="440"/>
      <c r="AD1" s="440"/>
      <c r="AE1" s="440"/>
    </row>
    <row r="2" spans="1:32" ht="28.8" x14ac:dyDescent="0.55000000000000004">
      <c r="B2" s="441" t="s">
        <v>8</v>
      </c>
      <c r="C2" s="441"/>
      <c r="D2" s="441"/>
      <c r="E2" s="441"/>
      <c r="F2" s="441"/>
      <c r="G2" s="441"/>
      <c r="H2" s="441"/>
      <c r="I2" s="441"/>
      <c r="J2" s="441"/>
      <c r="K2" s="441"/>
      <c r="L2" s="441"/>
      <c r="M2" s="441"/>
      <c r="N2" s="441"/>
      <c r="O2" s="441"/>
      <c r="P2" s="441"/>
      <c r="Q2" s="441"/>
      <c r="R2" s="441"/>
      <c r="S2" s="441"/>
      <c r="T2" s="441"/>
      <c r="U2" s="441"/>
      <c r="V2" s="441"/>
      <c r="W2" s="441"/>
      <c r="X2" s="441"/>
      <c r="Y2" s="441"/>
      <c r="Z2" s="441"/>
      <c r="AA2" s="441"/>
      <c r="AB2" s="441"/>
      <c r="AC2" s="441"/>
      <c r="AD2" s="441"/>
      <c r="AE2" s="441"/>
    </row>
    <row r="3" spans="1:32" ht="23.4" x14ac:dyDescent="0.45">
      <c r="B3" s="448" t="s">
        <v>44</v>
      </c>
      <c r="C3" s="448"/>
      <c r="D3" s="448"/>
      <c r="E3" s="448"/>
      <c r="F3" s="448"/>
      <c r="G3" s="448"/>
      <c r="H3" s="448"/>
      <c r="I3" s="448"/>
      <c r="J3" s="448"/>
      <c r="K3" s="448"/>
      <c r="L3" s="448"/>
      <c r="M3" s="448"/>
      <c r="N3" s="448"/>
      <c r="O3" s="448"/>
      <c r="P3" s="448"/>
      <c r="Q3" s="448"/>
      <c r="R3" s="448"/>
      <c r="S3" s="448"/>
      <c r="T3" s="448"/>
      <c r="U3" s="448"/>
      <c r="V3" s="448"/>
      <c r="W3" s="448"/>
      <c r="X3" s="448"/>
      <c r="Y3" s="448"/>
      <c r="Z3" s="448"/>
      <c r="AA3" s="448"/>
      <c r="AB3" s="448"/>
      <c r="AC3" s="448"/>
      <c r="AD3" s="448"/>
      <c r="AE3" s="448"/>
    </row>
    <row r="4" spans="1:32" ht="15" thickBot="1" x14ac:dyDescent="0.35">
      <c r="L4" s="203"/>
      <c r="M4" s="203"/>
      <c r="N4" s="203"/>
      <c r="O4" s="203"/>
      <c r="P4" s="203"/>
      <c r="Q4" s="203"/>
      <c r="R4" s="203"/>
      <c r="S4" s="203"/>
      <c r="T4" s="203"/>
      <c r="U4" s="203"/>
      <c r="V4" s="203"/>
      <c r="W4" s="203"/>
      <c r="X4" s="203"/>
      <c r="Y4" s="203"/>
      <c r="Z4" s="203"/>
      <c r="AA4" s="203"/>
      <c r="AB4" s="203"/>
      <c r="AC4" s="203"/>
      <c r="AD4" s="203"/>
    </row>
    <row r="5" spans="1:32" ht="27.75" customHeight="1" thickBot="1" x14ac:dyDescent="0.35">
      <c r="B5" s="146"/>
      <c r="C5" s="1"/>
      <c r="D5" s="1"/>
      <c r="E5" s="1"/>
      <c r="F5" s="146"/>
      <c r="G5" s="442" t="s">
        <v>104</v>
      </c>
      <c r="H5" s="443"/>
      <c r="I5" s="444"/>
      <c r="J5" s="442" t="s">
        <v>153</v>
      </c>
      <c r="K5" s="443"/>
      <c r="L5" s="444"/>
      <c r="M5" s="442" t="s">
        <v>229</v>
      </c>
      <c r="N5" s="443"/>
      <c r="O5" s="444"/>
      <c r="P5" s="442" t="s">
        <v>244</v>
      </c>
      <c r="Q5" s="443"/>
      <c r="R5" s="444"/>
      <c r="S5" s="452"/>
      <c r="T5" s="453"/>
      <c r="U5" s="454"/>
      <c r="V5" s="460"/>
      <c r="W5" s="461"/>
      <c r="X5" s="462"/>
      <c r="Y5" s="442"/>
      <c r="Z5" s="443"/>
      <c r="AA5" s="444"/>
      <c r="AB5" s="452" t="s">
        <v>42</v>
      </c>
      <c r="AC5" s="453"/>
      <c r="AD5" s="454"/>
      <c r="AE5" s="108" t="s">
        <v>0</v>
      </c>
      <c r="AF5" s="401" t="s">
        <v>73</v>
      </c>
    </row>
    <row r="6" spans="1:32" x14ac:dyDescent="0.3">
      <c r="B6" s="147" t="s">
        <v>1</v>
      </c>
      <c r="C6" s="27" t="s">
        <v>3</v>
      </c>
      <c r="D6" s="27" t="s">
        <v>29</v>
      </c>
      <c r="E6" s="27" t="s">
        <v>31</v>
      </c>
      <c r="F6" s="195" t="s">
        <v>30</v>
      </c>
      <c r="G6" s="128"/>
      <c r="H6" s="129"/>
      <c r="I6" s="14" t="s">
        <v>6</v>
      </c>
      <c r="J6" s="128"/>
      <c r="K6" s="129"/>
      <c r="L6" s="84" t="s">
        <v>6</v>
      </c>
      <c r="M6" s="128"/>
      <c r="N6" s="129"/>
      <c r="O6" s="14" t="s">
        <v>6</v>
      </c>
      <c r="P6" s="128"/>
      <c r="Q6" s="129"/>
      <c r="R6" s="84" t="s">
        <v>6</v>
      </c>
      <c r="S6" s="128"/>
      <c r="T6" s="129"/>
      <c r="U6" s="84" t="s">
        <v>6</v>
      </c>
      <c r="V6" s="228"/>
      <c r="W6" s="229"/>
      <c r="X6" s="230" t="s">
        <v>6</v>
      </c>
      <c r="Y6" s="128"/>
      <c r="Z6" s="129"/>
      <c r="AA6" s="14" t="s">
        <v>6</v>
      </c>
      <c r="AB6" s="128">
        <v>45458</v>
      </c>
      <c r="AC6" s="129">
        <v>45459</v>
      </c>
      <c r="AD6" s="14" t="s">
        <v>6</v>
      </c>
      <c r="AE6" s="109"/>
      <c r="AF6" s="400" t="s">
        <v>74</v>
      </c>
    </row>
    <row r="7" spans="1:32" x14ac:dyDescent="0.3">
      <c r="A7">
        <v>1</v>
      </c>
      <c r="B7" s="4" t="s">
        <v>46</v>
      </c>
      <c r="C7" s="4" t="s">
        <v>105</v>
      </c>
      <c r="D7" s="4" t="s">
        <v>106</v>
      </c>
      <c r="E7" s="4" t="s">
        <v>48</v>
      </c>
      <c r="F7" s="4" t="s">
        <v>107</v>
      </c>
      <c r="G7" s="221">
        <v>18.13</v>
      </c>
      <c r="H7" s="216">
        <v>9</v>
      </c>
      <c r="I7" s="45">
        <f>G7+H7</f>
        <v>27.13</v>
      </c>
      <c r="J7" s="6">
        <v>17.5</v>
      </c>
      <c r="K7" s="216">
        <v>12.98</v>
      </c>
      <c r="L7" s="45">
        <f>K7+J7</f>
        <v>30.48</v>
      </c>
      <c r="M7" s="215">
        <v>11.25</v>
      </c>
      <c r="N7" s="216">
        <v>11</v>
      </c>
      <c r="O7" s="45">
        <f>M7+N7</f>
        <v>22.25</v>
      </c>
      <c r="P7" s="215"/>
      <c r="Q7" s="216"/>
      <c r="R7" s="45"/>
      <c r="S7" s="215"/>
      <c r="T7" s="216"/>
      <c r="U7" s="45"/>
      <c r="V7" s="215"/>
      <c r="W7" s="216"/>
      <c r="X7" s="217"/>
      <c r="Y7" s="4"/>
      <c r="Z7" s="4"/>
      <c r="AA7" s="45"/>
      <c r="AB7" s="215"/>
      <c r="AC7" s="216"/>
      <c r="AD7" s="45">
        <f t="shared" ref="AD7:AD19" si="0">I7+L7+O7+R7+U7+X7+AA7</f>
        <v>79.86</v>
      </c>
      <c r="AE7" s="222">
        <f>U7+X7+AA7</f>
        <v>0</v>
      </c>
      <c r="AF7" s="402"/>
    </row>
    <row r="8" spans="1:32" x14ac:dyDescent="0.3">
      <c r="A8">
        <v>2</v>
      </c>
      <c r="B8" s="4" t="s">
        <v>57</v>
      </c>
      <c r="C8" s="4" t="s">
        <v>192</v>
      </c>
      <c r="D8" s="4" t="s">
        <v>183</v>
      </c>
      <c r="E8" s="4"/>
      <c r="F8" s="4" t="s">
        <v>193</v>
      </c>
      <c r="G8" s="4"/>
      <c r="H8" s="4"/>
      <c r="I8" s="383"/>
      <c r="J8">
        <v>19.75</v>
      </c>
      <c r="K8" s="4">
        <v>13.2</v>
      </c>
      <c r="L8" s="45">
        <f>K8+J8</f>
        <v>32.950000000000003</v>
      </c>
      <c r="M8" s="215"/>
      <c r="N8" s="216"/>
      <c r="O8" s="45"/>
      <c r="P8" s="218"/>
      <c r="Q8" s="214"/>
      <c r="R8" s="45"/>
      <c r="S8" s="218"/>
      <c r="T8" s="214"/>
      <c r="U8" s="45"/>
      <c r="V8" s="215"/>
      <c r="W8" s="216"/>
      <c r="X8" s="217"/>
      <c r="Y8" s="216"/>
      <c r="Z8" s="216"/>
      <c r="AA8" s="45"/>
      <c r="AB8" s="215"/>
      <c r="AC8" s="216"/>
      <c r="AD8" s="45">
        <f t="shared" si="0"/>
        <v>32.950000000000003</v>
      </c>
      <c r="AE8" s="222">
        <f>AA8+X8+R8</f>
        <v>0</v>
      </c>
      <c r="AF8" s="402"/>
    </row>
    <row r="9" spans="1:32" x14ac:dyDescent="0.3">
      <c r="A9">
        <v>3</v>
      </c>
      <c r="B9" s="4" t="s">
        <v>69</v>
      </c>
      <c r="C9" s="4" t="s">
        <v>242</v>
      </c>
      <c r="D9" s="4" t="s">
        <v>59</v>
      </c>
      <c r="E9" s="4"/>
      <c r="F9" s="4" t="s">
        <v>243</v>
      </c>
      <c r="G9" s="13"/>
      <c r="H9" s="423"/>
      <c r="I9" s="45"/>
      <c r="J9" s="218"/>
      <c r="K9" s="214"/>
      <c r="L9" s="45"/>
      <c r="M9" s="215"/>
      <c r="N9" s="216"/>
      <c r="O9" s="424"/>
      <c r="P9" s="6">
        <v>18</v>
      </c>
      <c r="Q9" s="4">
        <v>13.2</v>
      </c>
      <c r="R9" s="45">
        <f>Q9+P9</f>
        <v>31.2</v>
      </c>
      <c r="S9" s="215"/>
      <c r="T9" s="4"/>
      <c r="U9" s="45"/>
      <c r="V9" s="215"/>
      <c r="W9" s="216"/>
      <c r="X9" s="45"/>
      <c r="Y9" s="215"/>
      <c r="Z9" s="216"/>
      <c r="AA9" s="45"/>
      <c r="AB9" s="215"/>
      <c r="AC9" s="216"/>
      <c r="AD9" s="45">
        <f t="shared" si="0"/>
        <v>31.2</v>
      </c>
      <c r="AE9" s="222">
        <f>AA9+X9</f>
        <v>0</v>
      </c>
      <c r="AF9" s="402"/>
    </row>
    <row r="10" spans="1:32" x14ac:dyDescent="0.3">
      <c r="A10">
        <v>4</v>
      </c>
      <c r="B10" s="4" t="s">
        <v>245</v>
      </c>
      <c r="C10" s="4" t="s">
        <v>246</v>
      </c>
      <c r="D10" s="4" t="s">
        <v>159</v>
      </c>
      <c r="E10" s="4"/>
      <c r="F10" s="4" t="s">
        <v>247</v>
      </c>
      <c r="G10" s="232"/>
      <c r="H10" s="101"/>
      <c r="I10" s="45"/>
      <c r="J10" s="218"/>
      <c r="K10" s="214"/>
      <c r="L10" s="45"/>
      <c r="M10" s="215"/>
      <c r="N10" s="216"/>
      <c r="O10" s="424"/>
      <c r="P10" s="100">
        <v>19.75</v>
      </c>
      <c r="Q10" s="101">
        <v>10.44</v>
      </c>
      <c r="R10" s="45">
        <f>Q10+P10</f>
        <v>30.189999999999998</v>
      </c>
      <c r="S10" s="100"/>
      <c r="T10" s="101"/>
      <c r="U10" s="45"/>
      <c r="V10" s="215"/>
      <c r="W10" s="216"/>
      <c r="X10" s="45"/>
      <c r="Y10" s="215"/>
      <c r="Z10" s="216"/>
      <c r="AA10" s="45"/>
      <c r="AB10" s="215"/>
      <c r="AC10" s="216"/>
      <c r="AD10" s="45">
        <f t="shared" si="0"/>
        <v>30.189999999999998</v>
      </c>
      <c r="AE10" s="222">
        <f>AA10+X10</f>
        <v>0</v>
      </c>
      <c r="AF10" s="402"/>
    </row>
    <row r="11" spans="1:32" x14ac:dyDescent="0.3">
      <c r="A11">
        <v>5</v>
      </c>
      <c r="B11" s="4" t="s">
        <v>248</v>
      </c>
      <c r="C11" s="4" t="s">
        <v>249</v>
      </c>
      <c r="D11" s="4" t="s">
        <v>250</v>
      </c>
      <c r="E11" s="4"/>
      <c r="F11" s="4" t="s">
        <v>251</v>
      </c>
      <c r="G11" s="232"/>
      <c r="H11" s="101"/>
      <c r="I11" s="45"/>
      <c r="J11" s="421"/>
      <c r="K11" s="214"/>
      <c r="L11" s="45"/>
      <c r="M11" s="215"/>
      <c r="N11" s="216"/>
      <c r="O11" s="422"/>
      <c r="P11" s="101">
        <v>17.13</v>
      </c>
      <c r="Q11" s="101">
        <v>12.98</v>
      </c>
      <c r="R11" s="217">
        <f>Q11+P11</f>
        <v>30.11</v>
      </c>
      <c r="S11" s="218"/>
      <c r="T11" s="214"/>
      <c r="U11" s="45"/>
      <c r="V11" s="215"/>
      <c r="W11" s="216"/>
      <c r="X11" s="45"/>
      <c r="Y11" s="6"/>
      <c r="Z11" s="4"/>
      <c r="AA11" s="45"/>
      <c r="AB11" s="215"/>
      <c r="AC11" s="216"/>
      <c r="AD11" s="45">
        <f t="shared" si="0"/>
        <v>30.11</v>
      </c>
      <c r="AE11" s="222">
        <f>X11+U11</f>
        <v>0</v>
      </c>
      <c r="AF11" s="402"/>
    </row>
    <row r="12" spans="1:32" ht="17.25" customHeight="1" x14ac:dyDescent="0.3">
      <c r="A12">
        <v>6</v>
      </c>
      <c r="B12" s="4" t="s">
        <v>39</v>
      </c>
      <c r="C12" s="4" t="s">
        <v>102</v>
      </c>
      <c r="D12" s="4" t="s">
        <v>89</v>
      </c>
      <c r="E12" s="4" t="s">
        <v>45</v>
      </c>
      <c r="F12" s="4" t="s">
        <v>103</v>
      </c>
      <c r="G12" s="232">
        <v>16.63</v>
      </c>
      <c r="H12" s="101">
        <v>12.98</v>
      </c>
      <c r="I12" s="45">
        <f>G12+H12</f>
        <v>29.61</v>
      </c>
      <c r="J12" s="218"/>
      <c r="K12" s="214"/>
      <c r="L12" s="45"/>
      <c r="M12" s="215"/>
      <c r="N12" s="216"/>
      <c r="O12" s="217"/>
      <c r="P12" s="4"/>
      <c r="Q12" s="4"/>
      <c r="R12" s="217"/>
      <c r="S12" s="215"/>
      <c r="T12" s="4"/>
      <c r="U12" s="45"/>
      <c r="V12" s="215"/>
      <c r="W12" s="216"/>
      <c r="X12" s="45"/>
      <c r="Y12" s="215"/>
      <c r="Z12" s="216"/>
      <c r="AA12" s="45"/>
      <c r="AB12" s="215"/>
      <c r="AC12" s="216"/>
      <c r="AD12" s="45">
        <f t="shared" si="0"/>
        <v>29.61</v>
      </c>
      <c r="AE12" s="222">
        <f>AA12+U12</f>
        <v>0</v>
      </c>
      <c r="AF12" s="402"/>
    </row>
    <row r="13" spans="1:32" x14ac:dyDescent="0.3">
      <c r="A13">
        <v>7</v>
      </c>
      <c r="B13" s="4" t="s">
        <v>46</v>
      </c>
      <c r="C13" s="4" t="s">
        <v>194</v>
      </c>
      <c r="D13" s="4" t="s">
        <v>195</v>
      </c>
      <c r="E13" s="4"/>
      <c r="F13" s="4" t="s">
        <v>196</v>
      </c>
      <c r="G13" s="232"/>
      <c r="H13" s="101"/>
      <c r="I13" s="45"/>
      <c r="J13" s="6">
        <v>18.13</v>
      </c>
      <c r="K13" s="4">
        <v>10.44</v>
      </c>
      <c r="L13" s="45">
        <f>K13+J13</f>
        <v>28.57</v>
      </c>
      <c r="M13" s="215"/>
      <c r="N13" s="216"/>
      <c r="O13" s="217"/>
      <c r="P13" s="4"/>
      <c r="Q13" s="4"/>
      <c r="R13" s="217"/>
      <c r="S13" s="215"/>
      <c r="T13" s="4"/>
      <c r="U13" s="45"/>
      <c r="V13" s="215"/>
      <c r="W13" s="216"/>
      <c r="X13" s="45"/>
      <c r="Y13" s="215"/>
      <c r="Z13" s="216"/>
      <c r="AA13" s="45"/>
      <c r="AB13" s="215"/>
      <c r="AC13" s="216"/>
      <c r="AD13" s="45">
        <f t="shared" si="0"/>
        <v>28.57</v>
      </c>
      <c r="AE13" s="222">
        <f>X13+U13</f>
        <v>0</v>
      </c>
      <c r="AF13" s="402"/>
    </row>
    <row r="14" spans="1:32" x14ac:dyDescent="0.3">
      <c r="A14">
        <v>8</v>
      </c>
      <c r="B14" s="4" t="s">
        <v>69</v>
      </c>
      <c r="C14" s="4" t="s">
        <v>252</v>
      </c>
      <c r="D14" s="4" t="s">
        <v>253</v>
      </c>
      <c r="E14" s="4"/>
      <c r="F14" s="4" t="s">
        <v>254</v>
      </c>
      <c r="G14" s="232"/>
      <c r="H14" s="101"/>
      <c r="I14" s="45"/>
      <c r="J14" s="218"/>
      <c r="K14" s="214"/>
      <c r="L14" s="45"/>
      <c r="M14" s="215"/>
      <c r="N14" s="216"/>
      <c r="O14" s="217"/>
      <c r="P14" s="101">
        <v>15.44</v>
      </c>
      <c r="Q14" s="101">
        <v>10.08</v>
      </c>
      <c r="R14" s="217">
        <f>Q14+P14</f>
        <v>25.52</v>
      </c>
      <c r="S14" s="218"/>
      <c r="T14" s="214"/>
      <c r="U14" s="45"/>
      <c r="V14" s="215"/>
      <c r="W14" s="216"/>
      <c r="X14" s="45"/>
      <c r="Y14" s="215"/>
      <c r="Z14" s="216"/>
      <c r="AA14" s="45"/>
      <c r="AB14" s="215"/>
      <c r="AC14" s="216"/>
      <c r="AD14" s="45">
        <f t="shared" si="0"/>
        <v>25.52</v>
      </c>
      <c r="AE14" s="222">
        <f>X14</f>
        <v>0</v>
      </c>
      <c r="AF14" s="402"/>
    </row>
    <row r="15" spans="1:32" x14ac:dyDescent="0.3">
      <c r="A15">
        <v>9</v>
      </c>
      <c r="B15" s="4" t="s">
        <v>69</v>
      </c>
      <c r="C15" s="4" t="s">
        <v>255</v>
      </c>
      <c r="D15" s="4" t="s">
        <v>35</v>
      </c>
      <c r="E15" s="4"/>
      <c r="F15" s="4" t="s">
        <v>256</v>
      </c>
      <c r="G15" s="232"/>
      <c r="H15" s="101"/>
      <c r="I15" s="45"/>
      <c r="J15" s="218"/>
      <c r="K15" s="214"/>
      <c r="L15" s="45"/>
      <c r="M15" s="215"/>
      <c r="N15" s="216"/>
      <c r="O15" s="217"/>
      <c r="P15" s="4">
        <v>12.56</v>
      </c>
      <c r="Q15" s="4">
        <v>10.26</v>
      </c>
      <c r="R15" s="217">
        <f>Q15+P15</f>
        <v>22.82</v>
      </c>
      <c r="S15" s="215"/>
      <c r="T15" s="4"/>
      <c r="U15" s="45"/>
      <c r="V15" s="215"/>
      <c r="W15" s="216"/>
      <c r="X15" s="45"/>
      <c r="Y15" s="215"/>
      <c r="Z15" s="216"/>
      <c r="AA15" s="45"/>
      <c r="AB15" s="215"/>
      <c r="AC15" s="216"/>
      <c r="AD15" s="45">
        <f t="shared" si="0"/>
        <v>22.82</v>
      </c>
      <c r="AE15" s="222">
        <f>O15</f>
        <v>0</v>
      </c>
      <c r="AF15" s="402"/>
    </row>
    <row r="16" spans="1:32" ht="18" customHeight="1" x14ac:dyDescent="0.3">
      <c r="A16">
        <v>10</v>
      </c>
      <c r="B16" s="4" t="s">
        <v>69</v>
      </c>
      <c r="C16" s="4" t="s">
        <v>108</v>
      </c>
      <c r="D16" s="4" t="s">
        <v>72</v>
      </c>
      <c r="E16" s="4" t="s">
        <v>110</v>
      </c>
      <c r="F16" s="4" t="s">
        <v>109</v>
      </c>
      <c r="G16" s="13">
        <v>19.13</v>
      </c>
      <c r="H16" s="4">
        <v>2</v>
      </c>
      <c r="I16" s="45">
        <f>G16+H16</f>
        <v>21.13</v>
      </c>
      <c r="J16" s="6"/>
      <c r="K16" s="4"/>
      <c r="L16" s="45"/>
      <c r="M16" s="215"/>
      <c r="N16" s="216"/>
      <c r="O16" s="424"/>
      <c r="P16" s="218"/>
      <c r="Q16" s="214"/>
      <c r="R16" s="217"/>
      <c r="S16" s="100"/>
      <c r="T16" s="101"/>
      <c r="U16" s="45"/>
      <c r="V16" s="215"/>
      <c r="W16" s="216"/>
      <c r="X16" s="45"/>
      <c r="Y16" s="215"/>
      <c r="Z16" s="216"/>
      <c r="AA16" s="45"/>
      <c r="AB16" s="215"/>
      <c r="AC16" s="216"/>
      <c r="AD16" s="45">
        <f t="shared" si="0"/>
        <v>21.13</v>
      </c>
      <c r="AE16" s="222">
        <f>X16</f>
        <v>0</v>
      </c>
      <c r="AF16" s="402"/>
    </row>
    <row r="17" spans="1:32" x14ac:dyDescent="0.3">
      <c r="A17">
        <v>11</v>
      </c>
      <c r="B17" s="4" t="s">
        <v>84</v>
      </c>
      <c r="C17" s="4" t="s">
        <v>125</v>
      </c>
      <c r="D17" s="4" t="s">
        <v>126</v>
      </c>
      <c r="E17" s="4"/>
      <c r="F17" s="4" t="s">
        <v>127</v>
      </c>
      <c r="G17" s="13"/>
      <c r="H17" s="4"/>
      <c r="I17" s="383"/>
      <c r="J17" s="6"/>
      <c r="K17" s="4"/>
      <c r="L17" s="45"/>
      <c r="M17" s="215"/>
      <c r="N17" s="216"/>
      <c r="O17" s="45"/>
      <c r="P17" s="100">
        <v>12.31</v>
      </c>
      <c r="Q17" s="101">
        <v>5.5</v>
      </c>
      <c r="R17" s="45">
        <f>Q17+P17</f>
        <v>17.810000000000002</v>
      </c>
      <c r="S17" s="218"/>
      <c r="T17" s="214"/>
      <c r="U17" s="45"/>
      <c r="V17" s="215"/>
      <c r="W17" s="216"/>
      <c r="X17" s="45"/>
      <c r="Y17" s="216"/>
      <c r="Z17" s="216"/>
      <c r="AA17" s="214"/>
      <c r="AB17" s="219"/>
      <c r="AC17" s="216"/>
      <c r="AD17" s="45">
        <f t="shared" si="0"/>
        <v>17.810000000000002</v>
      </c>
      <c r="AE17" s="222">
        <f>U17</f>
        <v>0</v>
      </c>
      <c r="AF17" s="402"/>
    </row>
    <row r="18" spans="1:32" ht="16.95" customHeight="1" x14ac:dyDescent="0.3">
      <c r="A18">
        <v>12</v>
      </c>
      <c r="B18" s="4" t="s">
        <v>63</v>
      </c>
      <c r="C18" s="4" t="s">
        <v>197</v>
      </c>
      <c r="D18" s="4" t="s">
        <v>58</v>
      </c>
      <c r="E18" s="4"/>
      <c r="F18" s="4" t="s">
        <v>198</v>
      </c>
      <c r="G18" s="4"/>
      <c r="H18" s="4"/>
      <c r="I18" s="214"/>
      <c r="J18" s="214" t="s">
        <v>37</v>
      </c>
      <c r="K18" s="4">
        <v>5.7</v>
      </c>
      <c r="L18" s="45">
        <v>5.7</v>
      </c>
      <c r="M18" s="215"/>
      <c r="N18" s="216"/>
      <c r="O18" s="424"/>
      <c r="P18" s="6"/>
      <c r="Q18" s="4"/>
      <c r="R18" s="45"/>
      <c r="S18" s="215"/>
      <c r="T18" s="4"/>
      <c r="U18" s="45"/>
      <c r="V18" s="215"/>
      <c r="W18" s="216"/>
      <c r="X18" s="45"/>
      <c r="Y18" s="215"/>
      <c r="Z18" s="216"/>
      <c r="AA18" s="45"/>
      <c r="AB18" s="215"/>
      <c r="AC18" s="216"/>
      <c r="AD18" s="45">
        <f t="shared" si="0"/>
        <v>5.7</v>
      </c>
      <c r="AE18" s="222">
        <f>X18</f>
        <v>0</v>
      </c>
      <c r="AF18" s="402"/>
    </row>
    <row r="19" spans="1:32" x14ac:dyDescent="0.3">
      <c r="A19">
        <v>13</v>
      </c>
      <c r="B19" s="4" t="s">
        <v>170</v>
      </c>
      <c r="C19" s="4" t="s">
        <v>257</v>
      </c>
      <c r="D19" s="4" t="s">
        <v>258</v>
      </c>
      <c r="E19" s="4"/>
      <c r="F19" s="4" t="s">
        <v>259</v>
      </c>
      <c r="G19" s="4"/>
      <c r="H19" s="4"/>
      <c r="I19" s="214"/>
      <c r="J19" s="214"/>
      <c r="K19" s="214"/>
      <c r="L19" s="45"/>
      <c r="M19" s="215"/>
      <c r="N19" s="216"/>
      <c r="O19" s="45"/>
      <c r="P19" s="100">
        <v>16.809999999999999</v>
      </c>
      <c r="Q19" s="101" t="s">
        <v>185</v>
      </c>
      <c r="R19" s="45">
        <v>0</v>
      </c>
      <c r="S19" s="218"/>
      <c r="T19" s="214"/>
      <c r="U19" s="45"/>
      <c r="V19" s="215"/>
      <c r="W19" s="216"/>
      <c r="X19" s="45"/>
      <c r="Y19" s="6"/>
      <c r="Z19" s="4"/>
      <c r="AA19" s="45"/>
      <c r="AB19" s="215"/>
      <c r="AC19" s="216"/>
      <c r="AD19" s="45">
        <f t="shared" si="0"/>
        <v>0</v>
      </c>
      <c r="AE19" s="222">
        <f>O19</f>
        <v>0</v>
      </c>
      <c r="AF19" s="402"/>
    </row>
    <row r="20" spans="1:32" ht="15.6" customHeight="1" x14ac:dyDescent="0.3">
      <c r="A20">
        <v>14</v>
      </c>
      <c r="B20" s="4"/>
      <c r="C20" s="4"/>
      <c r="D20" s="4"/>
      <c r="E20" s="4"/>
      <c r="F20" s="4"/>
      <c r="G20" s="101"/>
      <c r="H20" s="4"/>
      <c r="I20" s="214"/>
      <c r="J20" s="214"/>
      <c r="K20" s="214"/>
      <c r="L20" s="45"/>
      <c r="M20" s="215"/>
      <c r="N20" s="216"/>
      <c r="O20" s="45"/>
      <c r="P20" s="218"/>
      <c r="Q20" s="214"/>
      <c r="R20" s="45"/>
      <c r="S20" s="218"/>
      <c r="T20" s="214"/>
      <c r="U20" s="45"/>
      <c r="V20" s="215"/>
      <c r="W20" s="216"/>
      <c r="X20" s="45"/>
      <c r="Y20" s="4"/>
      <c r="Z20" s="4"/>
      <c r="AA20" s="45"/>
      <c r="AB20" s="215"/>
      <c r="AC20" s="216"/>
      <c r="AD20" s="45">
        <f t="shared" ref="AD20" si="1">I20+L20+O20+R20+U20+X20+AA20</f>
        <v>0</v>
      </c>
      <c r="AE20" s="222">
        <f>M20</f>
        <v>0</v>
      </c>
    </row>
    <row r="21" spans="1:32" x14ac:dyDescent="0.3">
      <c r="A21">
        <v>15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5"/>
      <c r="M21" s="215"/>
      <c r="N21" s="216"/>
      <c r="O21" s="45"/>
      <c r="P21" s="218"/>
      <c r="Q21" s="214"/>
      <c r="R21" s="45"/>
      <c r="S21" s="100"/>
      <c r="T21" s="101"/>
      <c r="U21" s="45"/>
      <c r="V21" s="215"/>
      <c r="W21" s="216"/>
      <c r="X21" s="45"/>
      <c r="Y21" s="215"/>
      <c r="Z21" s="216"/>
      <c r="AA21" s="45"/>
      <c r="AB21" s="215"/>
      <c r="AC21" s="216"/>
      <c r="AD21" s="45"/>
      <c r="AE21" s="222" t="e">
        <f>#REF!+AD21+#REF!+X21+R21+O21</f>
        <v>#REF!</v>
      </c>
    </row>
    <row r="22" spans="1:32" hidden="1" x14ac:dyDescent="0.3">
      <c r="B22" s="238"/>
      <c r="C22" s="239"/>
      <c r="D22" s="239"/>
      <c r="E22" s="239"/>
      <c r="F22" s="238"/>
      <c r="G22" s="16"/>
      <c r="H22" s="16"/>
      <c r="I22" s="240"/>
      <c r="J22" s="240"/>
      <c r="K22" s="240"/>
      <c r="L22" s="240"/>
      <c r="M22" s="16"/>
      <c r="N22" s="16"/>
      <c r="O22" s="240"/>
      <c r="P22" s="240"/>
      <c r="Q22" s="240"/>
      <c r="R22" s="240"/>
      <c r="S22" s="240"/>
      <c r="T22" s="240"/>
      <c r="U22" s="240"/>
      <c r="V22" s="29"/>
      <c r="W22" s="16"/>
      <c r="X22" s="17"/>
      <c r="Y22" s="15"/>
      <c r="Z22" s="16"/>
      <c r="AA22" s="17"/>
      <c r="AB22" s="115"/>
      <c r="AC22" s="115"/>
      <c r="AD22" s="115"/>
      <c r="AE22" s="31">
        <f>Z22+AA22</f>
        <v>0</v>
      </c>
    </row>
    <row r="23" spans="1:32" hidden="1" x14ac:dyDescent="0.3">
      <c r="B23" s="241"/>
      <c r="C23" s="242"/>
      <c r="D23" s="242"/>
      <c r="E23" s="242"/>
      <c r="F23" s="241"/>
      <c r="G23" s="4"/>
      <c r="H23" s="4"/>
      <c r="I23" s="243"/>
      <c r="J23" s="243"/>
      <c r="K23" s="243"/>
      <c r="L23" s="243"/>
      <c r="M23" s="4"/>
      <c r="N23" s="4"/>
      <c r="O23" s="243"/>
      <c r="P23" s="243"/>
      <c r="Q23" s="243"/>
      <c r="R23" s="243"/>
      <c r="S23" s="243"/>
      <c r="T23" s="243"/>
      <c r="U23" s="243"/>
      <c r="V23" s="13"/>
      <c r="W23" s="4"/>
      <c r="X23" s="5"/>
      <c r="Y23" s="6"/>
      <c r="Z23" s="4"/>
      <c r="AA23" s="5"/>
      <c r="AB23" s="91"/>
      <c r="AC23" s="91"/>
      <c r="AD23" s="91"/>
      <c r="AE23" s="3">
        <f>Z23+AA23</f>
        <v>0</v>
      </c>
    </row>
    <row r="24" spans="1:32" ht="15" hidden="1" thickBot="1" x14ac:dyDescent="0.35">
      <c r="B24" s="241"/>
      <c r="C24" s="242"/>
      <c r="D24" s="242"/>
      <c r="E24" s="242"/>
      <c r="F24" s="241"/>
      <c r="G24" s="4"/>
      <c r="H24" s="4"/>
      <c r="I24" s="243"/>
      <c r="J24" s="243"/>
      <c r="K24" s="243"/>
      <c r="L24" s="243"/>
      <c r="M24" s="4"/>
      <c r="N24" s="4"/>
      <c r="O24" s="243"/>
      <c r="P24" s="243"/>
      <c r="Q24" s="243"/>
      <c r="R24" s="243"/>
      <c r="S24" s="243"/>
      <c r="T24" s="243"/>
      <c r="U24" s="243"/>
      <c r="V24" s="26"/>
      <c r="W24" s="9"/>
      <c r="X24" s="10"/>
      <c r="Y24" s="11"/>
      <c r="Z24" s="9"/>
      <c r="AA24" s="10"/>
      <c r="AB24" s="116"/>
      <c r="AC24" s="116"/>
      <c r="AD24" s="116"/>
      <c r="AE24" s="12">
        <f>Z24+AA24</f>
        <v>0</v>
      </c>
    </row>
    <row r="25" spans="1:32" x14ac:dyDescent="0.3">
      <c r="B25" s="244"/>
      <c r="C25" s="245"/>
      <c r="D25" s="245"/>
      <c r="E25" s="245"/>
      <c r="F25" s="244"/>
    </row>
  </sheetData>
  <autoFilter ref="B6:AE6" xr:uid="{383F3FDB-38F4-433F-8BC0-5FCD702E1BBD}">
    <sortState xmlns:xlrd2="http://schemas.microsoft.com/office/spreadsheetml/2017/richdata2" ref="B7:AE46">
      <sortCondition descending="1" ref="AE6"/>
    </sortState>
  </autoFilter>
  <sortState xmlns:xlrd2="http://schemas.microsoft.com/office/spreadsheetml/2017/richdata2" ref="B7:AD19">
    <sortCondition descending="1" ref="AD7:AD19"/>
  </sortState>
  <mergeCells count="11">
    <mergeCell ref="B1:AE1"/>
    <mergeCell ref="B2:AE2"/>
    <mergeCell ref="G5:I5"/>
    <mergeCell ref="M5:O5"/>
    <mergeCell ref="V5:X5"/>
    <mergeCell ref="Y5:AA5"/>
    <mergeCell ref="J5:L5"/>
    <mergeCell ref="P5:R5"/>
    <mergeCell ref="S5:U5"/>
    <mergeCell ref="B3:AE3"/>
    <mergeCell ref="AB5:AD5"/>
  </mergeCells>
  <printOptions horizontalCentered="1"/>
  <pageMargins left="3.937007874015748E-2" right="3.937007874015748E-2" top="1.3385826771653544" bottom="0.74803149606299213" header="0.11811023622047245" footer="0.31496062992125984"/>
  <pageSetup paperSize="8" scale="66" fitToHeight="0" orientation="landscape" r:id="rId1"/>
  <headerFooter>
    <oddHeader>&amp;C&amp;G</oddHeader>
    <oddFooter>&amp;C&amp;A&amp;RAGG.  &amp;D&amp;T</oddFooter>
  </headerFooter>
  <legacyDrawingHF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C4D237-A9DB-4544-9252-FDDF85F1F25B}">
  <sheetPr>
    <pageSetUpPr fitToPage="1"/>
  </sheetPr>
  <dimension ref="A1:R8"/>
  <sheetViews>
    <sheetView topLeftCell="B1" workbookViewId="0">
      <selection activeCell="G5" sqref="G5:L5"/>
    </sheetView>
  </sheetViews>
  <sheetFormatPr defaultRowHeight="14.4" x14ac:dyDescent="0.3"/>
  <cols>
    <col min="1" max="1" width="4" customWidth="1"/>
    <col min="2" max="2" width="30.33203125" bestFit="1" customWidth="1"/>
    <col min="3" max="3" width="13.5546875" bestFit="1" customWidth="1"/>
    <col min="4" max="4" width="17.6640625" bestFit="1" customWidth="1"/>
    <col min="5" max="5" width="20.88671875" customWidth="1"/>
    <col min="6" max="6" width="25.109375" bestFit="1" customWidth="1"/>
    <col min="7" max="15" width="7" customWidth="1"/>
    <col min="16" max="16" width="8.109375" bestFit="1" customWidth="1"/>
    <col min="17" max="17" width="22.21875" customWidth="1"/>
    <col min="19" max="19" width="5.33203125" customWidth="1"/>
    <col min="20" max="20" width="5.5546875" customWidth="1"/>
    <col min="21" max="21" width="5.33203125" customWidth="1"/>
    <col min="22" max="22" width="5" customWidth="1"/>
    <col min="23" max="23" width="5.5546875" customWidth="1"/>
    <col min="24" max="24" width="5.6640625" customWidth="1"/>
  </cols>
  <sheetData>
    <row r="1" spans="1:18" ht="31.2" x14ac:dyDescent="0.6">
      <c r="B1" s="440" t="s">
        <v>75</v>
      </c>
      <c r="C1" s="440"/>
      <c r="D1" s="440"/>
      <c r="E1" s="440"/>
      <c r="F1" s="440"/>
      <c r="G1" s="440"/>
      <c r="H1" s="440"/>
      <c r="I1" s="440"/>
      <c r="J1" s="440"/>
      <c r="K1" s="440"/>
      <c r="L1" s="440"/>
      <c r="M1" s="440"/>
      <c r="N1" s="440"/>
      <c r="O1" s="440"/>
      <c r="P1" s="440"/>
      <c r="Q1" s="39"/>
    </row>
    <row r="2" spans="1:18" ht="28.8" x14ac:dyDescent="0.55000000000000004">
      <c r="B2" s="441" t="s">
        <v>22</v>
      </c>
      <c r="C2" s="441"/>
      <c r="D2" s="441"/>
      <c r="E2" s="441"/>
      <c r="F2" s="441"/>
      <c r="G2" s="441"/>
      <c r="H2" s="441"/>
      <c r="I2" s="441"/>
      <c r="J2" s="441"/>
      <c r="K2" s="441"/>
      <c r="L2" s="441"/>
      <c r="M2" s="441"/>
      <c r="N2" s="441"/>
      <c r="O2" s="441"/>
      <c r="P2" s="441"/>
      <c r="Q2" s="40"/>
    </row>
    <row r="3" spans="1:18" ht="23.4" x14ac:dyDescent="0.45">
      <c r="B3" s="448"/>
      <c r="C3" s="448"/>
      <c r="D3" s="448"/>
      <c r="E3" s="448"/>
      <c r="F3" s="448"/>
      <c r="G3" s="448"/>
      <c r="H3" s="448"/>
      <c r="I3" s="448"/>
      <c r="J3" s="448"/>
      <c r="K3" s="448"/>
      <c r="L3" s="448"/>
      <c r="M3" s="448"/>
      <c r="N3" s="448"/>
      <c r="O3" s="448"/>
      <c r="P3" s="448"/>
      <c r="Q3" s="342"/>
      <c r="R3" s="342"/>
    </row>
    <row r="4" spans="1:18" ht="15" thickBot="1" x14ac:dyDescent="0.35">
      <c r="G4" s="203"/>
    </row>
    <row r="5" spans="1:18" ht="27.75" customHeight="1" thickBot="1" x14ac:dyDescent="0.35">
      <c r="B5" s="1"/>
      <c r="C5" s="1"/>
      <c r="D5" s="1"/>
      <c r="E5" s="1"/>
      <c r="F5" s="1"/>
      <c r="G5" s="445"/>
      <c r="H5" s="446"/>
      <c r="I5" s="447"/>
      <c r="J5" s="445"/>
      <c r="K5" s="446"/>
      <c r="L5" s="447"/>
      <c r="M5" s="457" t="s">
        <v>43</v>
      </c>
      <c r="N5" s="458"/>
      <c r="O5" s="471"/>
      <c r="P5" s="56" t="s">
        <v>0</v>
      </c>
      <c r="Q5" s="401" t="s">
        <v>73</v>
      </c>
    </row>
    <row r="6" spans="1:18" ht="15" thickBot="1" x14ac:dyDescent="0.35">
      <c r="B6" s="147" t="s">
        <v>1</v>
      </c>
      <c r="C6" s="27" t="s">
        <v>3</v>
      </c>
      <c r="D6" s="27" t="s">
        <v>29</v>
      </c>
      <c r="E6" s="27" t="s">
        <v>31</v>
      </c>
      <c r="F6" s="195" t="s">
        <v>30</v>
      </c>
      <c r="G6" s="366"/>
      <c r="H6" s="367"/>
      <c r="I6" s="230" t="s">
        <v>6</v>
      </c>
      <c r="J6" s="46"/>
      <c r="K6" s="47"/>
      <c r="L6" s="48" t="s">
        <v>6</v>
      </c>
      <c r="M6" s="46"/>
      <c r="N6" s="47"/>
      <c r="O6" s="48" t="s">
        <v>6</v>
      </c>
      <c r="P6" s="2"/>
      <c r="Q6" s="400" t="s">
        <v>74</v>
      </c>
    </row>
    <row r="7" spans="1:18" ht="15" thickBot="1" x14ac:dyDescent="0.35">
      <c r="A7">
        <v>1</v>
      </c>
      <c r="B7" s="4"/>
      <c r="C7" s="4"/>
      <c r="D7" s="4"/>
      <c r="E7" s="4"/>
      <c r="F7" s="4"/>
      <c r="G7" s="4"/>
      <c r="H7" s="4"/>
      <c r="I7" s="68"/>
      <c r="J7" s="6"/>
      <c r="K7" s="4"/>
      <c r="L7" s="368"/>
      <c r="M7" s="91"/>
      <c r="N7" s="91"/>
      <c r="O7" s="91"/>
      <c r="P7" s="96">
        <f>L7+I7</f>
        <v>0</v>
      </c>
      <c r="Q7" s="402">
        <f>L7+I7+O7</f>
        <v>0</v>
      </c>
    </row>
    <row r="8" spans="1:18" x14ac:dyDescent="0.3">
      <c r="A8">
        <v>2</v>
      </c>
      <c r="B8" s="4"/>
      <c r="C8" s="4"/>
      <c r="D8" s="4"/>
      <c r="E8" s="4"/>
      <c r="F8" s="4"/>
      <c r="G8" s="4"/>
      <c r="H8" s="4"/>
      <c r="I8" s="20"/>
      <c r="J8" s="6"/>
      <c r="K8" s="4"/>
      <c r="L8" s="368"/>
      <c r="M8" s="369"/>
      <c r="N8" s="293"/>
      <c r="O8" s="243"/>
      <c r="P8" s="275"/>
      <c r="Q8" s="4"/>
    </row>
  </sheetData>
  <autoFilter ref="B6:P6" xr:uid="{383F3FDB-38F4-433F-8BC0-5FCD702E1BBD}">
    <sortState xmlns:xlrd2="http://schemas.microsoft.com/office/spreadsheetml/2017/richdata2" ref="B7:P9">
      <sortCondition descending="1" ref="I6"/>
    </sortState>
  </autoFilter>
  <sortState xmlns:xlrd2="http://schemas.microsoft.com/office/spreadsheetml/2017/richdata2" ref="B7:P8">
    <sortCondition descending="1" ref="P7:P8"/>
  </sortState>
  <mergeCells count="6">
    <mergeCell ref="B1:P1"/>
    <mergeCell ref="B2:P2"/>
    <mergeCell ref="G5:I5"/>
    <mergeCell ref="J5:L5"/>
    <mergeCell ref="M5:O5"/>
    <mergeCell ref="B3:P3"/>
  </mergeCells>
  <printOptions horizontalCentered="1"/>
  <pageMargins left="0.43307086614173229" right="0.43307086614173229" top="1.2204724409448819" bottom="0.74803149606299213" header="0.11811023622047245" footer="0.31496062992125984"/>
  <pageSetup paperSize="9" scale="62" fitToHeight="0" orientation="landscape" r:id="rId1"/>
  <headerFooter>
    <oddHeader>&amp;C&amp;G</oddHeader>
    <oddFooter>&amp;C&amp;A&amp;RAGG.  &amp;D&amp;T</oddFooter>
  </headerFooter>
  <legacyDrawingHF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7B5961-5D51-46B8-8034-8F4FFA131AD2}">
  <sheetPr>
    <pageSetUpPr fitToPage="1"/>
  </sheetPr>
  <dimension ref="A1:AB10"/>
  <sheetViews>
    <sheetView topLeftCell="A4" workbookViewId="0">
      <selection activeCell="O17" sqref="O17"/>
    </sheetView>
  </sheetViews>
  <sheetFormatPr defaultRowHeight="14.4" x14ac:dyDescent="0.3"/>
  <cols>
    <col min="1" max="1" width="4.5546875" customWidth="1"/>
    <col min="2" max="2" width="26.44140625" customWidth="1"/>
    <col min="3" max="3" width="13.5546875" bestFit="1" customWidth="1"/>
    <col min="4" max="4" width="14.88671875" customWidth="1"/>
    <col min="5" max="5" width="20.88671875" customWidth="1"/>
    <col min="6" max="6" width="19.44140625" customWidth="1"/>
    <col min="7" max="8" width="5.6640625" customWidth="1"/>
    <col min="9" max="9" width="7" customWidth="1"/>
    <col min="10" max="11" width="5.6640625" customWidth="1"/>
    <col min="12" max="12" width="7" customWidth="1"/>
    <col min="13" max="14" width="5.6640625" customWidth="1"/>
    <col min="15" max="15" width="7" customWidth="1"/>
    <col min="16" max="16" width="6.21875" customWidth="1"/>
    <col min="17" max="18" width="6.6640625" customWidth="1"/>
    <col min="19" max="19" width="10.109375" bestFit="1" customWidth="1"/>
    <col min="20" max="20" width="20.6640625" customWidth="1"/>
  </cols>
  <sheetData>
    <row r="1" spans="1:28" ht="31.2" x14ac:dyDescent="0.6">
      <c r="B1" s="440" t="s">
        <v>55</v>
      </c>
      <c r="C1" s="440"/>
      <c r="D1" s="440"/>
      <c r="E1" s="440"/>
      <c r="F1" s="440"/>
      <c r="G1" s="440"/>
      <c r="H1" s="440"/>
      <c r="I1" s="440"/>
      <c r="J1" s="440"/>
      <c r="K1" s="440"/>
      <c r="L1" s="440"/>
      <c r="M1" s="440"/>
      <c r="N1" s="440"/>
      <c r="O1" s="440"/>
      <c r="P1" s="440"/>
      <c r="Q1" s="440"/>
      <c r="R1" s="440"/>
      <c r="S1" s="440"/>
      <c r="T1" s="39"/>
    </row>
    <row r="2" spans="1:28" ht="28.8" x14ac:dyDescent="0.55000000000000004">
      <c r="B2" s="441" t="s">
        <v>23</v>
      </c>
      <c r="C2" s="441"/>
      <c r="D2" s="441"/>
      <c r="E2" s="441"/>
      <c r="F2" s="441"/>
      <c r="G2" s="441"/>
      <c r="H2" s="441"/>
      <c r="I2" s="441"/>
      <c r="J2" s="441"/>
      <c r="K2" s="441"/>
      <c r="L2" s="441"/>
      <c r="M2" s="441"/>
      <c r="N2" s="441"/>
      <c r="O2" s="441"/>
      <c r="P2" s="441"/>
      <c r="Q2" s="441"/>
      <c r="R2" s="441"/>
      <c r="S2" s="441"/>
      <c r="T2" s="40"/>
    </row>
    <row r="3" spans="1:28" ht="28.8" x14ac:dyDescent="0.55000000000000004">
      <c r="B3" s="448" t="s">
        <v>44</v>
      </c>
      <c r="C3" s="441"/>
      <c r="D3" s="441"/>
      <c r="E3" s="441"/>
      <c r="F3" s="441"/>
      <c r="G3" s="441"/>
      <c r="H3" s="441"/>
      <c r="I3" s="441"/>
      <c r="J3" s="441"/>
      <c r="K3" s="441"/>
      <c r="L3" s="441"/>
      <c r="M3" s="441"/>
      <c r="N3" s="441"/>
      <c r="O3" s="441"/>
      <c r="P3" s="441"/>
      <c r="Q3" s="441"/>
      <c r="R3" s="441"/>
      <c r="S3" s="441"/>
      <c r="T3" s="441"/>
      <c r="U3" s="441"/>
      <c r="V3" s="441"/>
      <c r="W3" s="441"/>
      <c r="X3" s="441"/>
      <c r="Y3" s="441"/>
      <c r="Z3" s="441"/>
      <c r="AA3" s="441"/>
      <c r="AB3" s="441"/>
    </row>
    <row r="4" spans="1:28" ht="15" thickBot="1" x14ac:dyDescent="0.35">
      <c r="G4" s="203"/>
    </row>
    <row r="5" spans="1:28" ht="27.75" customHeight="1" thickBot="1" x14ac:dyDescent="0.35">
      <c r="B5" s="1"/>
      <c r="C5" s="1"/>
      <c r="D5" s="1"/>
      <c r="E5" s="1"/>
      <c r="F5" s="1"/>
      <c r="G5" s="442" t="s">
        <v>80</v>
      </c>
      <c r="H5" s="443"/>
      <c r="I5" s="444"/>
      <c r="J5" s="442" t="s">
        <v>261</v>
      </c>
      <c r="K5" s="443"/>
      <c r="L5" s="444"/>
      <c r="M5" s="445"/>
      <c r="N5" s="446"/>
      <c r="O5" s="447"/>
      <c r="P5" s="457"/>
      <c r="Q5" s="458"/>
      <c r="R5" s="447"/>
      <c r="S5" s="371" t="s">
        <v>0</v>
      </c>
      <c r="T5" s="401" t="s">
        <v>73</v>
      </c>
    </row>
    <row r="6" spans="1:28" ht="15" thickBot="1" x14ac:dyDescent="0.35">
      <c r="B6" s="147" t="s">
        <v>1</v>
      </c>
      <c r="C6" s="27" t="s">
        <v>3</v>
      </c>
      <c r="D6" s="27" t="s">
        <v>29</v>
      </c>
      <c r="E6" s="27" t="s">
        <v>31</v>
      </c>
      <c r="F6" s="195" t="s">
        <v>30</v>
      </c>
      <c r="G6" s="287"/>
      <c r="H6" s="288"/>
      <c r="I6" s="289" t="s">
        <v>6</v>
      </c>
      <c r="J6" s="287"/>
      <c r="K6" s="288"/>
      <c r="L6" s="289" t="s">
        <v>6</v>
      </c>
      <c r="M6" s="287"/>
      <c r="N6" s="288"/>
      <c r="O6" s="289" t="s">
        <v>6</v>
      </c>
      <c r="P6" s="228"/>
      <c r="Q6" s="229"/>
      <c r="R6" s="84" t="s">
        <v>6</v>
      </c>
      <c r="S6" s="372"/>
      <c r="T6" s="400" t="s">
        <v>74</v>
      </c>
    </row>
    <row r="7" spans="1:28" x14ac:dyDescent="0.3">
      <c r="A7">
        <v>1</v>
      </c>
      <c r="B7" s="4" t="s">
        <v>248</v>
      </c>
      <c r="C7" s="4" t="s">
        <v>296</v>
      </c>
      <c r="D7" s="4" t="s">
        <v>297</v>
      </c>
      <c r="E7" s="4"/>
      <c r="F7" s="4" t="s">
        <v>298</v>
      </c>
      <c r="G7" s="57"/>
      <c r="H7" s="57"/>
      <c r="I7" s="66"/>
      <c r="J7" s="59">
        <v>13.2</v>
      </c>
      <c r="K7" s="57">
        <v>6</v>
      </c>
      <c r="L7" s="66">
        <f>J7+K7</f>
        <v>19.2</v>
      </c>
      <c r="M7" s="59"/>
      <c r="N7" s="57"/>
      <c r="O7" s="66"/>
      <c r="P7" s="373"/>
      <c r="Q7" s="374"/>
      <c r="R7" s="139"/>
      <c r="S7" s="237">
        <f>L7+O7+R7</f>
        <v>19.2</v>
      </c>
      <c r="T7" s="402">
        <f>O7+L7+R7</f>
        <v>19.2</v>
      </c>
    </row>
    <row r="8" spans="1:28" x14ac:dyDescent="0.3">
      <c r="A8">
        <v>2</v>
      </c>
      <c r="B8" t="s">
        <v>69</v>
      </c>
      <c r="C8" t="s">
        <v>97</v>
      </c>
      <c r="D8" t="s">
        <v>98</v>
      </c>
      <c r="F8" t="s">
        <v>99</v>
      </c>
      <c r="G8" s="57" t="s">
        <v>100</v>
      </c>
      <c r="H8" s="57" t="s">
        <v>101</v>
      </c>
      <c r="I8" s="66"/>
      <c r="J8" s="59"/>
      <c r="K8" s="57"/>
      <c r="L8" s="66"/>
      <c r="M8" s="59"/>
      <c r="N8" s="57"/>
      <c r="O8" s="66"/>
      <c r="P8" s="257"/>
      <c r="Q8" s="131"/>
      <c r="R8" s="106">
        <f>Q8+P8</f>
        <v>0</v>
      </c>
      <c r="S8" s="237">
        <f>R8+L8+I8</f>
        <v>0</v>
      </c>
      <c r="T8" s="404"/>
    </row>
    <row r="9" spans="1:28" x14ac:dyDescent="0.3">
      <c r="A9">
        <v>3</v>
      </c>
      <c r="B9" s="4"/>
      <c r="C9" s="4"/>
      <c r="D9" s="4"/>
      <c r="E9" s="4"/>
      <c r="F9" s="4"/>
      <c r="G9" s="4"/>
      <c r="H9" s="4"/>
      <c r="I9" s="4"/>
      <c r="J9" s="4"/>
      <c r="K9" s="4"/>
      <c r="L9" s="131"/>
      <c r="M9" s="258"/>
      <c r="N9" s="57"/>
      <c r="O9" s="66"/>
      <c r="P9" s="257"/>
      <c r="Q9" s="131"/>
      <c r="R9" s="106"/>
      <c r="S9" s="237">
        <f>O9</f>
        <v>0</v>
      </c>
      <c r="T9" s="404"/>
    </row>
    <row r="10" spans="1:28" x14ac:dyDescent="0.3">
      <c r="A10">
        <v>4</v>
      </c>
      <c r="B10" s="4"/>
      <c r="C10" s="4"/>
      <c r="D10" s="4"/>
      <c r="E10" s="4"/>
      <c r="F10" s="4"/>
      <c r="G10" s="57"/>
      <c r="H10" s="57"/>
      <c r="I10" s="66"/>
      <c r="J10" s="59"/>
      <c r="K10" s="57"/>
      <c r="L10" s="66"/>
      <c r="M10" s="59"/>
      <c r="N10" s="57"/>
      <c r="O10" s="66"/>
      <c r="P10" s="257"/>
      <c r="Q10" s="131"/>
      <c r="R10" s="106"/>
      <c r="S10" s="237"/>
    </row>
  </sheetData>
  <autoFilter ref="B6:S6" xr:uid="{383F3FDB-38F4-433F-8BC0-5FCD702E1BBD}">
    <sortState xmlns:xlrd2="http://schemas.microsoft.com/office/spreadsheetml/2017/richdata2" ref="B7:S28">
      <sortCondition descending="1" ref="S6"/>
    </sortState>
  </autoFilter>
  <sortState xmlns:xlrd2="http://schemas.microsoft.com/office/spreadsheetml/2017/richdata2" ref="B7:S8">
    <sortCondition descending="1" ref="S7:S8"/>
  </sortState>
  <mergeCells count="7">
    <mergeCell ref="B1:S1"/>
    <mergeCell ref="B2:S2"/>
    <mergeCell ref="G5:I5"/>
    <mergeCell ref="J5:L5"/>
    <mergeCell ref="M5:O5"/>
    <mergeCell ref="P5:R5"/>
    <mergeCell ref="B3:AB3"/>
  </mergeCells>
  <printOptions horizontalCentered="1"/>
  <pageMargins left="0.43307086614173229" right="0.43307086614173229" top="1.2204724409448819" bottom="0.74803149606299213" header="0.11811023622047245" footer="0.31496062992125984"/>
  <pageSetup paperSize="9" scale="55" fitToHeight="0" orientation="landscape" r:id="rId1"/>
  <headerFooter>
    <oddHeader>&amp;C&amp;G</oddHeader>
    <oddFooter>&amp;C&amp;A&amp;RAGG.  &amp;D&amp;T</oddFooter>
  </headerFooter>
  <legacyDrawingHF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6C2400-1370-4854-B5E6-BAE3D4B52B71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D3218D-74FB-4021-8CCD-6B2BDB24AA42}">
  <sheetPr>
    <pageSetUpPr fitToPage="1"/>
  </sheetPr>
  <dimension ref="B1:AB40"/>
  <sheetViews>
    <sheetView workbookViewId="0">
      <selection activeCell="S40" sqref="S40"/>
    </sheetView>
  </sheetViews>
  <sheetFormatPr defaultRowHeight="14.4" x14ac:dyDescent="0.3"/>
  <cols>
    <col min="1" max="1" width="5.77734375" customWidth="1"/>
    <col min="2" max="2" width="19.6640625" style="145" customWidth="1"/>
    <col min="3" max="3" width="18" customWidth="1"/>
    <col min="4" max="4" width="12.88671875" customWidth="1"/>
    <col min="5" max="5" width="21.33203125" customWidth="1"/>
    <col min="6" max="6" width="19" style="145" customWidth="1"/>
    <col min="7" max="8" width="5.33203125" customWidth="1"/>
    <col min="9" max="9" width="7" customWidth="1"/>
    <col min="10" max="11" width="5.33203125" customWidth="1"/>
    <col min="12" max="15" width="7" customWidth="1"/>
    <col min="16" max="16" width="8.109375" bestFit="1" customWidth="1"/>
  </cols>
  <sheetData>
    <row r="1" spans="2:28" ht="31.2" x14ac:dyDescent="0.6">
      <c r="B1" s="440" t="s">
        <v>75</v>
      </c>
      <c r="C1" s="440"/>
      <c r="D1" s="440"/>
      <c r="E1" s="440"/>
      <c r="F1" s="440"/>
      <c r="G1" s="440"/>
      <c r="H1" s="440"/>
      <c r="I1" s="440"/>
      <c r="J1" s="440"/>
      <c r="K1" s="440"/>
      <c r="L1" s="440"/>
      <c r="M1" s="440"/>
      <c r="N1" s="440"/>
      <c r="O1" s="440"/>
      <c r="P1" s="440"/>
    </row>
    <row r="2" spans="2:28" ht="28.8" x14ac:dyDescent="0.55000000000000004">
      <c r="B2" s="441" t="s">
        <v>9</v>
      </c>
      <c r="C2" s="441"/>
      <c r="D2" s="441"/>
      <c r="E2" s="441"/>
      <c r="F2" s="441"/>
      <c r="G2" s="441"/>
      <c r="H2" s="441"/>
      <c r="I2" s="441"/>
      <c r="J2" s="441"/>
      <c r="K2" s="441"/>
      <c r="L2" s="441"/>
      <c r="M2" s="441"/>
      <c r="N2" s="441"/>
      <c r="O2" s="441"/>
      <c r="P2" s="441"/>
    </row>
    <row r="3" spans="2:28" ht="15.6" x14ac:dyDescent="0.3">
      <c r="B3" s="463"/>
      <c r="C3" s="463"/>
      <c r="D3" s="463"/>
      <c r="E3" s="463"/>
      <c r="F3" s="463"/>
      <c r="G3" s="463"/>
      <c r="H3" s="463"/>
      <c r="I3" s="463"/>
      <c r="J3" s="463"/>
      <c r="K3" s="463"/>
      <c r="L3" s="463"/>
      <c r="M3" s="463"/>
      <c r="N3" s="463"/>
      <c r="O3" s="463"/>
      <c r="P3" s="463"/>
    </row>
    <row r="4" spans="2:28" ht="15" thickBot="1" x14ac:dyDescent="0.35">
      <c r="B4" s="464"/>
      <c r="C4" s="465"/>
      <c r="D4" s="465"/>
      <c r="E4" s="465"/>
    </row>
    <row r="5" spans="2:28" ht="27.75" customHeight="1" thickBot="1" x14ac:dyDescent="0.35">
      <c r="B5" s="146"/>
      <c r="C5" s="1"/>
      <c r="D5" s="1"/>
      <c r="E5" s="1"/>
      <c r="F5" s="146"/>
      <c r="G5" s="442" t="s">
        <v>153</v>
      </c>
      <c r="H5" s="443"/>
      <c r="I5" s="444"/>
      <c r="J5" s="442" t="s">
        <v>260</v>
      </c>
      <c r="K5" s="443"/>
      <c r="L5" s="444"/>
      <c r="M5" s="457"/>
      <c r="N5" s="458"/>
      <c r="O5" s="447"/>
      <c r="P5" s="2" t="s">
        <v>0</v>
      </c>
    </row>
    <row r="6" spans="2:28" ht="15" thickBot="1" x14ac:dyDescent="0.35">
      <c r="B6" s="147" t="s">
        <v>1</v>
      </c>
      <c r="C6" s="27" t="s">
        <v>2</v>
      </c>
      <c r="D6" s="27" t="s">
        <v>3</v>
      </c>
      <c r="E6" s="195" t="s">
        <v>5</v>
      </c>
      <c r="F6" s="195" t="s">
        <v>30</v>
      </c>
      <c r="G6" s="127">
        <v>45423</v>
      </c>
      <c r="H6" s="126">
        <v>45424</v>
      </c>
      <c r="I6" s="14" t="s">
        <v>6</v>
      </c>
      <c r="J6" s="125">
        <v>45017</v>
      </c>
      <c r="K6" s="126">
        <v>45018</v>
      </c>
      <c r="L6" s="14" t="s">
        <v>6</v>
      </c>
      <c r="M6" s="198">
        <v>45185</v>
      </c>
      <c r="N6" s="199">
        <v>45186</v>
      </c>
      <c r="O6" s="84" t="s">
        <v>6</v>
      </c>
      <c r="P6" s="30"/>
    </row>
    <row r="7" spans="2:28" ht="15" thickBot="1" x14ac:dyDescent="0.35">
      <c r="B7" s="4" t="s">
        <v>84</v>
      </c>
      <c r="C7" s="4" t="s">
        <v>211</v>
      </c>
      <c r="D7" s="4" t="s">
        <v>123</v>
      </c>
      <c r="E7" s="4"/>
      <c r="F7" s="4" t="s">
        <v>212</v>
      </c>
      <c r="G7" s="4" t="s">
        <v>37</v>
      </c>
      <c r="H7" s="4">
        <v>10.62</v>
      </c>
      <c r="I7" s="214">
        <v>10.6</v>
      </c>
      <c r="J7" s="178">
        <v>10.62</v>
      </c>
      <c r="K7" s="178">
        <v>10.8</v>
      </c>
      <c r="L7" s="380">
        <f>J7+K7</f>
        <v>21.42</v>
      </c>
      <c r="M7" s="142"/>
      <c r="N7" s="142"/>
      <c r="O7" s="141">
        <f>L7+I7</f>
        <v>32.020000000000003</v>
      </c>
      <c r="P7" s="140">
        <v>0</v>
      </c>
      <c r="Q7" s="159"/>
      <c r="R7" s="159"/>
      <c r="S7" s="159"/>
      <c r="T7" s="159"/>
      <c r="U7" s="159"/>
      <c r="V7" s="159"/>
      <c r="W7" s="159"/>
      <c r="X7" s="159"/>
      <c r="Y7" s="159"/>
      <c r="Z7" s="159"/>
      <c r="AA7" s="159"/>
      <c r="AB7" s="159"/>
    </row>
    <row r="8" spans="2:28" ht="15" thickBot="1" x14ac:dyDescent="0.35">
      <c r="B8" s="4" t="s">
        <v>136</v>
      </c>
      <c r="C8" s="4" t="s">
        <v>208</v>
      </c>
      <c r="D8" s="4" t="s">
        <v>209</v>
      </c>
      <c r="E8" s="4"/>
      <c r="F8" s="4" t="s">
        <v>210</v>
      </c>
      <c r="G8" s="4">
        <v>13.2</v>
      </c>
      <c r="H8" s="4">
        <v>13.2</v>
      </c>
      <c r="I8" s="404">
        <f>H8+G8</f>
        <v>26.4</v>
      </c>
      <c r="J8" s="4">
        <v>13.2</v>
      </c>
      <c r="K8" s="178" t="s">
        <v>185</v>
      </c>
      <c r="L8" s="380">
        <v>0</v>
      </c>
      <c r="M8" s="142"/>
      <c r="N8" s="142"/>
      <c r="O8" s="141">
        <f>L8+I8</f>
        <v>26.4</v>
      </c>
      <c r="P8" s="140">
        <f>L8</f>
        <v>0</v>
      </c>
      <c r="Q8" s="159"/>
      <c r="R8" s="159"/>
      <c r="S8" s="159"/>
      <c r="T8" s="159"/>
      <c r="U8" s="159"/>
      <c r="V8" s="159"/>
      <c r="W8" s="159"/>
      <c r="X8" s="159"/>
      <c r="Y8" s="159"/>
      <c r="Z8" s="159"/>
      <c r="AA8" s="159"/>
      <c r="AB8" s="159"/>
    </row>
    <row r="9" spans="2:28" x14ac:dyDescent="0.3">
      <c r="B9" s="386"/>
      <c r="C9" s="387"/>
      <c r="D9" s="387"/>
      <c r="E9" s="387"/>
      <c r="F9" s="388"/>
      <c r="G9" s="160"/>
      <c r="H9" s="161"/>
      <c r="I9" s="120"/>
      <c r="J9" s="162"/>
      <c r="K9" s="163"/>
      <c r="L9" s="119"/>
      <c r="M9" s="142"/>
      <c r="N9" s="142"/>
      <c r="O9" s="141">
        <f t="shared" ref="O9" si="0">L9+I9</f>
        <v>0</v>
      </c>
      <c r="P9" s="140">
        <v>0</v>
      </c>
      <c r="Q9" s="159"/>
      <c r="R9" s="159"/>
      <c r="S9" s="159"/>
      <c r="T9" s="159"/>
      <c r="U9" s="159"/>
      <c r="V9" s="159"/>
      <c r="W9" s="159"/>
      <c r="X9" s="159"/>
      <c r="Y9" s="159"/>
      <c r="Z9" s="159"/>
      <c r="AA9" s="159"/>
      <c r="AB9" s="159"/>
    </row>
    <row r="10" spans="2:28" ht="15" thickBot="1" x14ac:dyDescent="0.35">
      <c r="B10" s="164"/>
      <c r="C10" s="149"/>
      <c r="D10" s="149"/>
      <c r="E10" s="149"/>
      <c r="F10" s="191"/>
      <c r="G10" s="165"/>
      <c r="H10" s="166"/>
      <c r="I10" s="22"/>
      <c r="J10" s="167"/>
      <c r="K10" s="168"/>
      <c r="L10" s="22"/>
      <c r="M10" s="142"/>
      <c r="N10" s="142"/>
      <c r="O10" s="141"/>
      <c r="P10" s="156"/>
      <c r="Q10" s="159"/>
      <c r="R10" s="159"/>
      <c r="S10" s="159"/>
      <c r="T10" s="159"/>
      <c r="U10" s="159"/>
      <c r="V10" s="159"/>
      <c r="W10" s="159"/>
      <c r="X10" s="159"/>
      <c r="Y10" s="159"/>
      <c r="Z10" s="159"/>
      <c r="AA10" s="159"/>
      <c r="AB10" s="159"/>
    </row>
    <row r="11" spans="2:28" ht="17.25" customHeight="1" x14ac:dyDescent="0.3">
      <c r="B11" s="164"/>
      <c r="C11" s="149"/>
      <c r="D11" s="149"/>
      <c r="E11" s="149"/>
      <c r="F11" s="191"/>
      <c r="G11" s="169"/>
      <c r="H11" s="170"/>
      <c r="I11" s="28"/>
      <c r="J11" s="171"/>
      <c r="K11" s="172"/>
      <c r="L11" s="28"/>
      <c r="M11" s="142"/>
      <c r="N11" s="142"/>
      <c r="O11" s="141"/>
      <c r="P11" s="174"/>
      <c r="Q11" s="159"/>
      <c r="R11" s="159"/>
      <c r="S11" s="159"/>
      <c r="T11" s="159"/>
      <c r="U11" s="159"/>
      <c r="V11" s="159"/>
      <c r="W11" s="159"/>
      <c r="X11" s="159"/>
      <c r="Y11" s="159"/>
      <c r="Z11" s="159"/>
      <c r="AA11" s="159"/>
      <c r="AB11" s="159"/>
    </row>
    <row r="12" spans="2:28" x14ac:dyDescent="0.3">
      <c r="B12" s="148"/>
      <c r="C12" s="149"/>
      <c r="D12" s="149"/>
      <c r="E12" s="149"/>
      <c r="F12" s="191"/>
      <c r="G12" s="175"/>
      <c r="H12" s="176"/>
      <c r="I12" s="21"/>
      <c r="J12" s="177"/>
      <c r="K12" s="178"/>
      <c r="L12" s="21"/>
      <c r="M12" s="142"/>
      <c r="N12" s="142"/>
      <c r="O12" s="141"/>
      <c r="P12" s="150"/>
      <c r="Q12" s="159"/>
      <c r="R12" s="159"/>
      <c r="S12" s="159"/>
      <c r="T12" s="159"/>
      <c r="U12" s="159"/>
      <c r="V12" s="159"/>
      <c r="W12" s="159"/>
      <c r="X12" s="159"/>
      <c r="Y12" s="159"/>
      <c r="Z12" s="159"/>
      <c r="AA12" s="159"/>
      <c r="AB12" s="159"/>
    </row>
    <row r="13" spans="2:28" x14ac:dyDescent="0.3">
      <c r="B13" s="148"/>
      <c r="C13" s="149"/>
      <c r="D13" s="149"/>
      <c r="E13" s="149"/>
      <c r="F13" s="191"/>
      <c r="G13" s="175"/>
      <c r="H13" s="176"/>
      <c r="I13" s="21"/>
      <c r="J13" s="177"/>
      <c r="K13" s="178"/>
      <c r="L13" s="21"/>
      <c r="M13" s="142"/>
      <c r="N13" s="142"/>
      <c r="O13" s="141"/>
      <c r="P13" s="150"/>
      <c r="Q13" s="159"/>
      <c r="R13" s="159"/>
      <c r="S13" s="159"/>
      <c r="T13" s="159"/>
      <c r="U13" s="159"/>
      <c r="V13" s="159"/>
      <c r="W13" s="159"/>
      <c r="X13" s="159"/>
      <c r="Y13" s="159"/>
      <c r="Z13" s="159"/>
      <c r="AA13" s="159"/>
      <c r="AB13" s="159"/>
    </row>
    <row r="14" spans="2:28" x14ac:dyDescent="0.3">
      <c r="B14" s="148"/>
      <c r="C14" s="149"/>
      <c r="D14" s="149"/>
      <c r="E14" s="149"/>
      <c r="F14" s="191"/>
      <c r="G14" s="175"/>
      <c r="H14" s="176"/>
      <c r="I14" s="21"/>
      <c r="J14" s="177"/>
      <c r="K14" s="178"/>
      <c r="L14" s="21"/>
      <c r="M14" s="142"/>
      <c r="N14" s="142"/>
      <c r="O14" s="141"/>
      <c r="P14" s="150"/>
      <c r="Q14" s="159"/>
      <c r="R14" s="159"/>
      <c r="S14" s="159"/>
      <c r="T14" s="159"/>
      <c r="U14" s="159"/>
      <c r="V14" s="159"/>
      <c r="W14" s="159"/>
      <c r="X14" s="159"/>
      <c r="Y14" s="159"/>
      <c r="Z14" s="159"/>
      <c r="AA14" s="159"/>
      <c r="AB14" s="159"/>
    </row>
    <row r="15" spans="2:28" x14ac:dyDescent="0.3">
      <c r="B15" s="157"/>
      <c r="C15" s="158"/>
      <c r="D15" s="158"/>
      <c r="E15" s="158"/>
      <c r="F15" s="196"/>
      <c r="G15" s="175"/>
      <c r="H15" s="176"/>
      <c r="I15" s="21"/>
      <c r="J15" s="177"/>
      <c r="K15" s="178"/>
      <c r="L15" s="21"/>
      <c r="M15" s="142"/>
      <c r="N15" s="142"/>
      <c r="O15" s="141"/>
      <c r="P15" s="150"/>
      <c r="Q15" s="159"/>
      <c r="R15" s="159"/>
      <c r="S15" s="159"/>
      <c r="T15" s="159"/>
      <c r="U15" s="159"/>
      <c r="V15" s="159"/>
      <c r="W15" s="159"/>
      <c r="X15" s="159"/>
      <c r="Y15" s="159"/>
      <c r="Z15" s="159"/>
      <c r="AA15" s="159"/>
      <c r="AB15" s="159"/>
    </row>
    <row r="16" spans="2:28" x14ac:dyDescent="0.3">
      <c r="B16" s="148"/>
      <c r="C16" s="149"/>
      <c r="D16" s="149"/>
      <c r="E16" s="149"/>
      <c r="F16" s="191"/>
      <c r="G16" s="175"/>
      <c r="H16" s="176"/>
      <c r="I16" s="21"/>
      <c r="J16" s="177"/>
      <c r="K16" s="178"/>
      <c r="L16" s="21"/>
      <c r="M16" s="142"/>
      <c r="N16" s="142"/>
      <c r="O16" s="141"/>
      <c r="P16" s="150"/>
      <c r="Q16" s="159"/>
      <c r="R16" s="159"/>
      <c r="S16" s="159"/>
      <c r="T16" s="159"/>
      <c r="U16" s="159"/>
      <c r="V16" s="159"/>
      <c r="W16" s="159"/>
      <c r="X16" s="159"/>
      <c r="Y16" s="159"/>
      <c r="Z16" s="159"/>
      <c r="AA16" s="159"/>
      <c r="AB16" s="159"/>
    </row>
    <row r="17" spans="2:28" ht="15" thickBot="1" x14ac:dyDescent="0.35">
      <c r="B17" s="151"/>
      <c r="C17" s="152"/>
      <c r="D17" s="152"/>
      <c r="E17" s="152"/>
      <c r="F17" s="192"/>
      <c r="G17" s="180"/>
      <c r="H17" s="181"/>
      <c r="I17" s="45"/>
      <c r="J17" s="177"/>
      <c r="K17" s="178"/>
      <c r="L17" s="21"/>
      <c r="M17" s="142"/>
      <c r="N17" s="142"/>
      <c r="O17" s="141"/>
      <c r="P17" s="150"/>
      <c r="Q17" s="159"/>
      <c r="R17" s="159"/>
      <c r="S17" s="159"/>
      <c r="T17" s="159"/>
      <c r="U17" s="159"/>
      <c r="V17" s="159"/>
      <c r="W17" s="159"/>
      <c r="X17" s="159"/>
      <c r="Y17" s="159"/>
      <c r="Z17" s="159"/>
      <c r="AA17" s="159"/>
      <c r="AB17" s="159"/>
    </row>
    <row r="18" spans="2:28" hidden="1" x14ac:dyDescent="0.3">
      <c r="B18" s="153"/>
      <c r="C18" s="154"/>
      <c r="D18" s="154"/>
      <c r="E18" s="154"/>
      <c r="F18" s="193"/>
      <c r="G18" s="182"/>
      <c r="H18" s="176"/>
      <c r="I18" s="21"/>
      <c r="J18" s="177"/>
      <c r="K18" s="178"/>
      <c r="L18" s="21">
        <f t="shared" ref="L18:L31" si="1">J18+K18</f>
        <v>0</v>
      </c>
      <c r="M18" s="142"/>
      <c r="N18" s="142"/>
      <c r="O18" s="141">
        <f>M18+N18</f>
        <v>0</v>
      </c>
      <c r="P18" s="150" t="e">
        <f>#REF!+#REF!</f>
        <v>#REF!</v>
      </c>
      <c r="Q18" s="159"/>
      <c r="R18" s="159"/>
      <c r="S18" s="159"/>
      <c r="T18" s="159"/>
      <c r="U18" s="159"/>
      <c r="V18" s="159"/>
      <c r="W18" s="159"/>
      <c r="X18" s="159"/>
      <c r="Y18" s="159"/>
      <c r="Z18" s="159"/>
      <c r="AA18" s="159"/>
      <c r="AB18" s="159"/>
    </row>
    <row r="19" spans="2:28" hidden="1" x14ac:dyDescent="0.3">
      <c r="B19" s="155"/>
      <c r="C19" s="149"/>
      <c r="D19" s="149"/>
      <c r="E19" s="149"/>
      <c r="F19" s="194"/>
      <c r="G19" s="182"/>
      <c r="H19" s="176"/>
      <c r="I19" s="21"/>
      <c r="J19" s="177"/>
      <c r="K19" s="178"/>
      <c r="L19" s="21">
        <f t="shared" si="1"/>
        <v>0</v>
      </c>
      <c r="M19" s="183"/>
      <c r="N19" s="183"/>
      <c r="O19" s="183"/>
      <c r="P19" s="150" t="e">
        <f>#REF!+#REF!</f>
        <v>#REF!</v>
      </c>
      <c r="Q19" s="159"/>
      <c r="R19" s="159"/>
      <c r="S19" s="159"/>
      <c r="T19" s="159"/>
      <c r="U19" s="159"/>
      <c r="V19" s="159"/>
      <c r="W19" s="159"/>
      <c r="X19" s="159"/>
      <c r="Y19" s="159"/>
      <c r="Z19" s="159"/>
      <c r="AA19" s="159"/>
      <c r="AB19" s="159"/>
    </row>
    <row r="20" spans="2:28" hidden="1" x14ac:dyDescent="0.3">
      <c r="B20" s="155"/>
      <c r="C20" s="149"/>
      <c r="D20" s="149"/>
      <c r="E20" s="149"/>
      <c r="F20" s="194"/>
      <c r="G20" s="182"/>
      <c r="H20" s="176"/>
      <c r="I20" s="21"/>
      <c r="J20" s="177"/>
      <c r="K20" s="178"/>
      <c r="L20" s="21">
        <f t="shared" si="1"/>
        <v>0</v>
      </c>
      <c r="M20" s="183"/>
      <c r="N20" s="183"/>
      <c r="O20" s="183"/>
      <c r="P20" s="150" t="e">
        <f>#REF!+#REF!</f>
        <v>#REF!</v>
      </c>
      <c r="Q20" s="159"/>
      <c r="R20" s="159"/>
      <c r="S20" s="159"/>
      <c r="T20" s="159"/>
      <c r="U20" s="159"/>
      <c r="V20" s="159"/>
      <c r="W20" s="159"/>
      <c r="X20" s="159"/>
      <c r="Y20" s="159"/>
      <c r="Z20" s="159"/>
      <c r="AA20" s="159"/>
      <c r="AB20" s="159"/>
    </row>
    <row r="21" spans="2:28" hidden="1" x14ac:dyDescent="0.3">
      <c r="B21" s="155"/>
      <c r="C21" s="149"/>
      <c r="D21" s="149"/>
      <c r="E21" s="149"/>
      <c r="F21" s="194"/>
      <c r="G21" s="182"/>
      <c r="H21" s="176"/>
      <c r="I21" s="21"/>
      <c r="J21" s="177"/>
      <c r="K21" s="178"/>
      <c r="L21" s="21">
        <f t="shared" si="1"/>
        <v>0</v>
      </c>
      <c r="M21" s="183"/>
      <c r="N21" s="183"/>
      <c r="O21" s="183"/>
      <c r="P21" s="150" t="e">
        <f>#REF!+#REF!</f>
        <v>#REF!</v>
      </c>
      <c r="Q21" s="159"/>
      <c r="R21" s="159"/>
      <c r="S21" s="159"/>
      <c r="T21" s="159"/>
      <c r="U21" s="159"/>
      <c r="V21" s="159"/>
      <c r="W21" s="159"/>
      <c r="X21" s="159"/>
      <c r="Y21" s="159"/>
      <c r="Z21" s="159"/>
      <c r="AA21" s="159"/>
      <c r="AB21" s="159"/>
    </row>
    <row r="22" spans="2:28" hidden="1" x14ac:dyDescent="0.3">
      <c r="B22" s="155"/>
      <c r="C22" s="149"/>
      <c r="D22" s="149"/>
      <c r="E22" s="149"/>
      <c r="F22" s="194"/>
      <c r="G22" s="182"/>
      <c r="H22" s="176"/>
      <c r="I22" s="21"/>
      <c r="J22" s="177"/>
      <c r="K22" s="178"/>
      <c r="L22" s="21">
        <f t="shared" si="1"/>
        <v>0</v>
      </c>
      <c r="M22" s="183"/>
      <c r="N22" s="183"/>
      <c r="O22" s="183"/>
      <c r="P22" s="150" t="e">
        <f>#REF!+#REF!</f>
        <v>#REF!</v>
      </c>
      <c r="Q22" s="159"/>
      <c r="R22" s="159"/>
      <c r="S22" s="159"/>
      <c r="T22" s="159"/>
      <c r="U22" s="159"/>
      <c r="V22" s="159"/>
      <c r="W22" s="159"/>
      <c r="X22" s="159"/>
      <c r="Y22" s="159"/>
      <c r="Z22" s="159"/>
      <c r="AA22" s="159"/>
      <c r="AB22" s="159"/>
    </row>
    <row r="23" spans="2:28" hidden="1" x14ac:dyDescent="0.3">
      <c r="B23" s="155"/>
      <c r="C23" s="149"/>
      <c r="D23" s="149"/>
      <c r="E23" s="149"/>
      <c r="F23" s="194"/>
      <c r="G23" s="179"/>
      <c r="H23" s="178"/>
      <c r="I23" s="21"/>
      <c r="J23" s="177"/>
      <c r="K23" s="178"/>
      <c r="L23" s="21">
        <f t="shared" si="1"/>
        <v>0</v>
      </c>
      <c r="M23" s="183"/>
      <c r="N23" s="183"/>
      <c r="O23" s="183"/>
      <c r="P23" s="150" t="e">
        <f>#REF!+#REF!</f>
        <v>#REF!</v>
      </c>
      <c r="Q23" s="159"/>
      <c r="R23" s="159"/>
      <c r="S23" s="159"/>
      <c r="T23" s="159"/>
      <c r="U23" s="159"/>
      <c r="V23" s="159"/>
      <c r="W23" s="159"/>
      <c r="X23" s="159"/>
      <c r="Y23" s="159"/>
      <c r="Z23" s="159"/>
      <c r="AA23" s="159"/>
      <c r="AB23" s="159"/>
    </row>
    <row r="24" spans="2:28" hidden="1" x14ac:dyDescent="0.3">
      <c r="B24" s="148"/>
      <c r="C24" s="149"/>
      <c r="D24" s="149"/>
      <c r="E24" s="149"/>
      <c r="F24" s="194"/>
      <c r="G24" s="179"/>
      <c r="H24" s="178"/>
      <c r="I24" s="21"/>
      <c r="J24" s="177"/>
      <c r="K24" s="178"/>
      <c r="L24" s="21">
        <f t="shared" si="1"/>
        <v>0</v>
      </c>
      <c r="M24" s="183"/>
      <c r="N24" s="183"/>
      <c r="O24" s="183"/>
      <c r="P24" s="150" t="e">
        <f>#REF!+#REF!</f>
        <v>#REF!</v>
      </c>
      <c r="Q24" s="159"/>
      <c r="R24" s="159"/>
      <c r="S24" s="159"/>
      <c r="T24" s="159"/>
      <c r="U24" s="159"/>
      <c r="V24" s="159"/>
      <c r="W24" s="159"/>
      <c r="X24" s="159"/>
      <c r="Y24" s="159"/>
      <c r="Z24" s="159"/>
      <c r="AA24" s="159"/>
      <c r="AB24" s="159"/>
    </row>
    <row r="25" spans="2:28" hidden="1" x14ac:dyDescent="0.3">
      <c r="B25" s="148"/>
      <c r="C25" s="149"/>
      <c r="D25" s="149"/>
      <c r="E25" s="149"/>
      <c r="F25" s="194"/>
      <c r="G25" s="179"/>
      <c r="H25" s="178"/>
      <c r="I25" s="21"/>
      <c r="J25" s="177"/>
      <c r="K25" s="178"/>
      <c r="L25" s="21">
        <f t="shared" si="1"/>
        <v>0</v>
      </c>
      <c r="M25" s="183"/>
      <c r="N25" s="183"/>
      <c r="O25" s="183"/>
      <c r="P25" s="150" t="e">
        <f>#REF!+#REF!</f>
        <v>#REF!</v>
      </c>
      <c r="Q25" s="159"/>
      <c r="R25" s="159"/>
      <c r="S25" s="159"/>
      <c r="T25" s="159"/>
      <c r="U25" s="159"/>
      <c r="V25" s="159"/>
      <c r="W25" s="159"/>
      <c r="X25" s="159"/>
      <c r="Y25" s="159"/>
      <c r="Z25" s="159"/>
      <c r="AA25" s="159"/>
      <c r="AB25" s="159"/>
    </row>
    <row r="26" spans="2:28" hidden="1" x14ac:dyDescent="0.3">
      <c r="B26" s="148"/>
      <c r="C26" s="149"/>
      <c r="D26" s="149"/>
      <c r="E26" s="149"/>
      <c r="F26" s="194"/>
      <c r="G26" s="179"/>
      <c r="H26" s="178"/>
      <c r="I26" s="21"/>
      <c r="J26" s="177"/>
      <c r="K26" s="178"/>
      <c r="L26" s="21">
        <f t="shared" si="1"/>
        <v>0</v>
      </c>
      <c r="M26" s="21"/>
      <c r="N26" s="21"/>
      <c r="O26" s="21"/>
      <c r="P26" s="21" t="e">
        <f>#REF!+#REF!</f>
        <v>#REF!</v>
      </c>
      <c r="Q26" s="159"/>
      <c r="R26" s="159"/>
      <c r="S26" s="159"/>
      <c r="T26" s="159"/>
      <c r="U26" s="159"/>
      <c r="V26" s="159"/>
      <c r="W26" s="159"/>
      <c r="X26" s="159"/>
      <c r="Y26" s="159"/>
      <c r="Z26" s="159"/>
      <c r="AA26" s="159"/>
      <c r="AB26" s="159"/>
    </row>
    <row r="27" spans="2:28" hidden="1" x14ac:dyDescent="0.3">
      <c r="B27" s="148"/>
      <c r="C27" s="149"/>
      <c r="D27" s="149"/>
      <c r="E27" s="149"/>
      <c r="F27" s="194" t="s">
        <v>26</v>
      </c>
      <c r="G27" s="179"/>
      <c r="H27" s="178"/>
      <c r="I27" s="21"/>
      <c r="J27" s="177"/>
      <c r="K27" s="178"/>
      <c r="L27" s="21">
        <f t="shared" si="1"/>
        <v>0</v>
      </c>
      <c r="M27" s="183"/>
      <c r="N27" s="183"/>
      <c r="O27" s="183"/>
      <c r="P27" s="150" t="e">
        <f>#REF!+#REF!</f>
        <v>#REF!</v>
      </c>
      <c r="Q27" s="159"/>
      <c r="R27" s="159"/>
      <c r="S27" s="159"/>
      <c r="T27" s="159"/>
      <c r="U27" s="159"/>
      <c r="V27" s="159"/>
      <c r="W27" s="159"/>
      <c r="X27" s="159"/>
      <c r="Y27" s="159"/>
      <c r="Z27" s="159"/>
      <c r="AA27" s="159"/>
      <c r="AB27" s="159"/>
    </row>
    <row r="28" spans="2:28" hidden="1" x14ac:dyDescent="0.3">
      <c r="B28" s="148"/>
      <c r="C28" s="149"/>
      <c r="D28" s="149"/>
      <c r="E28" s="149"/>
      <c r="F28" s="194"/>
      <c r="G28" s="179"/>
      <c r="H28" s="178"/>
      <c r="I28" s="21"/>
      <c r="J28" s="177"/>
      <c r="K28" s="178"/>
      <c r="L28" s="21">
        <f t="shared" si="1"/>
        <v>0</v>
      </c>
      <c r="M28" s="183"/>
      <c r="N28" s="183"/>
      <c r="O28" s="183"/>
      <c r="P28" s="150" t="e">
        <f>#REF!+#REF!</f>
        <v>#REF!</v>
      </c>
      <c r="Q28" s="159"/>
      <c r="R28" s="159"/>
      <c r="S28" s="159"/>
      <c r="T28" s="159"/>
      <c r="U28" s="159"/>
      <c r="V28" s="159"/>
      <c r="W28" s="159"/>
      <c r="X28" s="159"/>
      <c r="Y28" s="159"/>
      <c r="Z28" s="159"/>
      <c r="AA28" s="159"/>
      <c r="AB28" s="159"/>
    </row>
    <row r="29" spans="2:28" hidden="1" x14ac:dyDescent="0.3">
      <c r="B29" s="148"/>
      <c r="C29" s="149"/>
      <c r="D29" s="149"/>
      <c r="E29" s="149"/>
      <c r="F29" s="194"/>
      <c r="G29" s="179"/>
      <c r="H29" s="178"/>
      <c r="I29" s="21"/>
      <c r="J29" s="177"/>
      <c r="K29" s="178"/>
      <c r="L29" s="21">
        <f t="shared" si="1"/>
        <v>0</v>
      </c>
      <c r="M29" s="183"/>
      <c r="N29" s="183"/>
      <c r="O29" s="183"/>
      <c r="P29" s="150" t="e">
        <f>#REF!+#REF!</f>
        <v>#REF!</v>
      </c>
      <c r="Q29" s="159"/>
      <c r="R29" s="159"/>
      <c r="S29" s="159"/>
      <c r="T29" s="159"/>
      <c r="U29" s="159"/>
      <c r="V29" s="159"/>
      <c r="W29" s="159"/>
      <c r="X29" s="159"/>
      <c r="Y29" s="159"/>
      <c r="Z29" s="159"/>
      <c r="AA29" s="159"/>
      <c r="AB29" s="159"/>
    </row>
    <row r="30" spans="2:28" hidden="1" x14ac:dyDescent="0.3">
      <c r="B30" s="148"/>
      <c r="C30" s="149"/>
      <c r="D30" s="149"/>
      <c r="E30" s="149"/>
      <c r="F30" s="194"/>
      <c r="G30" s="179"/>
      <c r="H30" s="178"/>
      <c r="I30" s="21"/>
      <c r="J30" s="177"/>
      <c r="K30" s="178"/>
      <c r="L30" s="21">
        <f t="shared" si="1"/>
        <v>0</v>
      </c>
      <c r="M30" s="183"/>
      <c r="N30" s="183"/>
      <c r="O30" s="183"/>
      <c r="P30" s="150" t="e">
        <f>#REF!+#REF!</f>
        <v>#REF!</v>
      </c>
      <c r="Q30" s="159"/>
      <c r="R30" s="159"/>
      <c r="S30" s="159"/>
      <c r="T30" s="159"/>
      <c r="U30" s="159"/>
      <c r="V30" s="159"/>
      <c r="W30" s="159"/>
      <c r="X30" s="159"/>
      <c r="Y30" s="159"/>
      <c r="Z30" s="159"/>
      <c r="AA30" s="159"/>
      <c r="AB30" s="159"/>
    </row>
    <row r="31" spans="2:28" ht="15" hidden="1" thickBot="1" x14ac:dyDescent="0.35">
      <c r="B31" s="151"/>
      <c r="C31" s="152"/>
      <c r="D31" s="152"/>
      <c r="E31" s="152"/>
      <c r="F31" s="197"/>
      <c r="G31" s="167"/>
      <c r="H31" s="168"/>
      <c r="I31" s="22"/>
      <c r="J31" s="184"/>
      <c r="K31" s="168"/>
      <c r="L31" s="22">
        <f t="shared" si="1"/>
        <v>0</v>
      </c>
      <c r="M31" s="185"/>
      <c r="N31" s="185"/>
      <c r="O31" s="185"/>
      <c r="P31" s="150" t="e">
        <f>#REF!+#REF!</f>
        <v>#REF!</v>
      </c>
      <c r="Q31" s="159"/>
      <c r="R31" s="159"/>
      <c r="S31" s="159"/>
      <c r="T31" s="159"/>
      <c r="U31" s="159"/>
      <c r="V31" s="159"/>
      <c r="W31" s="159"/>
      <c r="X31" s="159"/>
      <c r="Y31" s="159"/>
      <c r="Z31" s="159"/>
      <c r="AA31" s="159"/>
      <c r="AB31" s="159"/>
    </row>
    <row r="32" spans="2:28" hidden="1" x14ac:dyDescent="0.3">
      <c r="B32" s="153"/>
      <c r="C32" s="154"/>
      <c r="D32" s="154"/>
      <c r="E32" s="154"/>
      <c r="F32" s="193"/>
      <c r="G32" s="173"/>
      <c r="H32" s="172"/>
      <c r="I32" s="28">
        <f>G32+H32</f>
        <v>0</v>
      </c>
      <c r="J32" s="173"/>
      <c r="K32" s="172"/>
      <c r="L32" s="28">
        <f>J32+K32</f>
        <v>0</v>
      </c>
      <c r="M32" s="186"/>
      <c r="N32" s="186"/>
      <c r="O32" s="186"/>
      <c r="P32" s="150" t="e">
        <f>#REF!+#REF!</f>
        <v>#REF!</v>
      </c>
      <c r="Q32" s="159"/>
      <c r="R32" s="159"/>
      <c r="S32" s="159"/>
      <c r="T32" s="159"/>
      <c r="U32" s="159"/>
      <c r="V32" s="159"/>
      <c r="W32" s="159"/>
      <c r="X32" s="159"/>
      <c r="Y32" s="159"/>
      <c r="Z32" s="159"/>
      <c r="AA32" s="159"/>
      <c r="AB32" s="159"/>
    </row>
    <row r="33" spans="2:28" hidden="1" x14ac:dyDescent="0.3">
      <c r="B33" s="155"/>
      <c r="C33" s="149"/>
      <c r="D33" s="149"/>
      <c r="E33" s="149"/>
      <c r="F33" s="194"/>
      <c r="G33" s="179"/>
      <c r="H33" s="178"/>
      <c r="I33" s="21">
        <f>G33+H33</f>
        <v>0</v>
      </c>
      <c r="J33" s="179"/>
      <c r="K33" s="178"/>
      <c r="L33" s="21">
        <f>J33+K33</f>
        <v>0</v>
      </c>
      <c r="M33" s="183"/>
      <c r="N33" s="183"/>
      <c r="O33" s="183"/>
      <c r="P33" s="150" t="e">
        <f>#REF!+#REF!</f>
        <v>#REF!</v>
      </c>
      <c r="Q33" s="159"/>
      <c r="R33" s="159"/>
      <c r="S33" s="159"/>
      <c r="T33" s="159"/>
      <c r="U33" s="159"/>
      <c r="V33" s="159"/>
      <c r="W33" s="159"/>
      <c r="X33" s="159"/>
      <c r="Y33" s="159"/>
      <c r="Z33" s="159"/>
      <c r="AA33" s="159"/>
      <c r="AB33" s="159"/>
    </row>
    <row r="34" spans="2:28" ht="15" hidden="1" thickBot="1" x14ac:dyDescent="0.35">
      <c r="B34" s="155"/>
      <c r="C34" s="149"/>
      <c r="D34" s="149"/>
      <c r="E34" s="149"/>
      <c r="F34" s="194"/>
      <c r="G34" s="179"/>
      <c r="H34" s="168"/>
      <c r="I34" s="22">
        <f>G34+H34</f>
        <v>0</v>
      </c>
      <c r="J34" s="167"/>
      <c r="K34" s="168"/>
      <c r="L34" s="22">
        <f>J34+K34</f>
        <v>0</v>
      </c>
      <c r="M34" s="187"/>
      <c r="N34" s="187"/>
      <c r="O34" s="187"/>
      <c r="P34" s="156" t="e">
        <f>#REF!+#REF!</f>
        <v>#REF!</v>
      </c>
      <c r="Q34" s="159"/>
      <c r="R34" s="159"/>
      <c r="S34" s="159"/>
      <c r="T34" s="159"/>
      <c r="U34" s="159"/>
      <c r="V34" s="159"/>
      <c r="W34" s="159"/>
      <c r="X34" s="159"/>
      <c r="Y34" s="159"/>
      <c r="Z34" s="159"/>
      <c r="AA34" s="159"/>
      <c r="AB34" s="159"/>
    </row>
    <row r="35" spans="2:28" x14ac:dyDescent="0.3">
      <c r="B35" s="188"/>
      <c r="C35" s="189"/>
      <c r="D35" s="189"/>
      <c r="E35" s="189"/>
      <c r="F35" s="188"/>
      <c r="G35" s="159"/>
      <c r="H35" s="159"/>
      <c r="I35" s="159"/>
      <c r="J35" s="159"/>
      <c r="K35" s="159"/>
      <c r="L35" s="159"/>
      <c r="M35" s="159"/>
      <c r="N35" s="159"/>
      <c r="O35" s="159"/>
      <c r="P35" s="159"/>
      <c r="Q35" s="159"/>
      <c r="R35" s="159"/>
      <c r="S35" s="159"/>
      <c r="T35" s="159"/>
      <c r="U35" s="159"/>
      <c r="V35" s="159"/>
      <c r="W35" s="159"/>
      <c r="X35" s="159"/>
      <c r="Y35" s="159"/>
      <c r="Z35" s="159"/>
      <c r="AA35" s="159"/>
      <c r="AB35" s="159"/>
    </row>
    <row r="36" spans="2:28" x14ac:dyDescent="0.3">
      <c r="B36" s="188"/>
      <c r="C36" s="189"/>
      <c r="D36" s="189"/>
      <c r="E36" s="189"/>
      <c r="F36" s="188"/>
      <c r="G36" s="159"/>
      <c r="H36" s="159"/>
      <c r="I36" s="159"/>
      <c r="J36" s="159"/>
      <c r="K36" s="159"/>
      <c r="L36" s="159"/>
      <c r="M36" s="159"/>
      <c r="N36" s="159"/>
      <c r="O36" s="159"/>
      <c r="P36" s="159"/>
      <c r="Q36" s="159"/>
      <c r="R36" s="159"/>
      <c r="S36" s="159"/>
      <c r="T36" s="159"/>
      <c r="U36" s="159"/>
      <c r="V36" s="159"/>
      <c r="W36" s="159"/>
      <c r="X36" s="159"/>
      <c r="Y36" s="159"/>
      <c r="Z36" s="159"/>
      <c r="AA36" s="159"/>
      <c r="AB36" s="159"/>
    </row>
    <row r="37" spans="2:28" x14ac:dyDescent="0.3">
      <c r="B37" s="190"/>
      <c r="C37" s="159"/>
      <c r="D37" s="159"/>
      <c r="E37" s="159"/>
      <c r="F37" s="190"/>
      <c r="G37" s="159"/>
      <c r="H37" s="159"/>
      <c r="I37" s="159"/>
      <c r="J37" s="159"/>
      <c r="K37" s="159"/>
      <c r="L37" s="159"/>
      <c r="M37" s="159"/>
      <c r="N37" s="159"/>
      <c r="O37" s="159"/>
      <c r="P37" s="159"/>
      <c r="Q37" s="159"/>
      <c r="R37" s="159"/>
      <c r="S37" s="159"/>
      <c r="T37" s="159"/>
      <c r="U37" s="159"/>
      <c r="V37" s="159"/>
      <c r="W37" s="159"/>
      <c r="X37" s="159"/>
      <c r="Y37" s="159"/>
      <c r="Z37" s="159"/>
      <c r="AA37" s="159"/>
      <c r="AB37" s="159"/>
    </row>
    <row r="38" spans="2:28" x14ac:dyDescent="0.3">
      <c r="B38" s="190"/>
      <c r="C38" s="159"/>
      <c r="D38" s="159"/>
      <c r="E38" s="159"/>
      <c r="F38" s="190"/>
      <c r="G38" s="159"/>
      <c r="H38" s="159"/>
      <c r="I38" s="159"/>
      <c r="J38" s="159"/>
      <c r="K38" s="159"/>
      <c r="L38" s="159"/>
      <c r="M38" s="159"/>
      <c r="N38" s="159"/>
      <c r="O38" s="159"/>
      <c r="P38" s="159"/>
      <c r="Q38" s="159"/>
      <c r="R38" s="159"/>
      <c r="S38" s="159"/>
      <c r="T38" s="159"/>
      <c r="U38" s="159"/>
      <c r="V38" s="159"/>
      <c r="W38" s="159"/>
      <c r="X38" s="159"/>
      <c r="Y38" s="159"/>
      <c r="Z38" s="159"/>
      <c r="AA38" s="159"/>
      <c r="AB38" s="159"/>
    </row>
    <row r="39" spans="2:28" x14ac:dyDescent="0.3">
      <c r="B39" s="190"/>
      <c r="C39" s="159"/>
      <c r="D39" s="159"/>
      <c r="E39" s="159"/>
      <c r="F39" s="190"/>
      <c r="G39" s="159"/>
      <c r="H39" s="159"/>
      <c r="I39" s="159"/>
      <c r="J39" s="159"/>
      <c r="K39" s="159"/>
      <c r="L39" s="159"/>
      <c r="M39" s="159"/>
      <c r="N39" s="159"/>
      <c r="O39" s="159"/>
      <c r="P39" s="159"/>
      <c r="Q39" s="159"/>
      <c r="R39" s="159"/>
      <c r="S39" s="159"/>
      <c r="T39" s="159"/>
      <c r="U39" s="159"/>
      <c r="V39" s="159"/>
      <c r="W39" s="159"/>
      <c r="X39" s="159"/>
      <c r="Y39" s="159"/>
      <c r="Z39" s="159"/>
      <c r="AA39" s="159"/>
      <c r="AB39" s="159"/>
    </row>
    <row r="40" spans="2:28" x14ac:dyDescent="0.3">
      <c r="B40" s="190"/>
      <c r="C40" s="159"/>
      <c r="D40" s="159"/>
      <c r="E40" s="159"/>
      <c r="F40" s="190"/>
      <c r="G40" s="159"/>
      <c r="H40" s="159"/>
      <c r="I40" s="159"/>
      <c r="J40" s="159"/>
      <c r="K40" s="159"/>
      <c r="L40" s="159"/>
      <c r="M40" s="159"/>
      <c r="N40" s="159"/>
      <c r="O40" s="159"/>
      <c r="P40" s="159"/>
      <c r="Q40" s="159"/>
      <c r="R40" s="159"/>
      <c r="S40" s="159"/>
      <c r="T40" s="159"/>
      <c r="U40" s="159"/>
      <c r="V40" s="159"/>
      <c r="W40" s="159"/>
      <c r="X40" s="159"/>
      <c r="Y40" s="159"/>
      <c r="Z40" s="159"/>
      <c r="AA40" s="159"/>
      <c r="AB40" s="159"/>
    </row>
  </sheetData>
  <autoFilter ref="B6:P6" xr:uid="{383F3FDB-38F4-433F-8BC0-5FCD702E1BBD}">
    <sortState xmlns:xlrd2="http://schemas.microsoft.com/office/spreadsheetml/2017/richdata2" ref="B7:P18">
      <sortCondition descending="1" ref="P6"/>
    </sortState>
  </autoFilter>
  <sortState xmlns:xlrd2="http://schemas.microsoft.com/office/spreadsheetml/2017/richdata2" ref="B7:P8">
    <sortCondition descending="1" ref="O7:O8"/>
  </sortState>
  <mergeCells count="7">
    <mergeCell ref="B1:P1"/>
    <mergeCell ref="B2:P2"/>
    <mergeCell ref="G5:I5"/>
    <mergeCell ref="J5:L5"/>
    <mergeCell ref="B3:P3"/>
    <mergeCell ref="M5:O5"/>
    <mergeCell ref="B4:E4"/>
  </mergeCells>
  <printOptions horizontalCentered="1"/>
  <pageMargins left="3.937007874015748E-2" right="3.937007874015748E-2" top="1.3385826771653544" bottom="0.74803149606299213" header="0.11811023622047245" footer="0.31496062992125984"/>
  <pageSetup paperSize="8" scale="91" fitToHeight="0" orientation="landscape" r:id="rId1"/>
  <headerFooter>
    <oddHeader>&amp;C&amp;G</oddHeader>
    <oddFooter>&amp;C&amp;A&amp;RAGG.  &amp;D&amp;T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9BC12C-C1EC-4566-94B5-2B09C60ED835}">
  <sheetPr>
    <pageSetUpPr fitToPage="1"/>
  </sheetPr>
  <dimension ref="A1:AE21"/>
  <sheetViews>
    <sheetView workbookViewId="0">
      <selection activeCell="A17" sqref="A17"/>
    </sheetView>
  </sheetViews>
  <sheetFormatPr defaultRowHeight="14.4" x14ac:dyDescent="0.3"/>
  <cols>
    <col min="1" max="1" width="5.21875" customWidth="1"/>
    <col min="2" max="2" width="27.109375" bestFit="1" customWidth="1"/>
    <col min="3" max="3" width="12.44140625" bestFit="1" customWidth="1"/>
    <col min="4" max="4" width="16" bestFit="1" customWidth="1"/>
    <col min="5" max="5" width="24.6640625" bestFit="1" customWidth="1"/>
    <col min="6" max="6" width="23.6640625" bestFit="1" customWidth="1"/>
    <col min="7" max="7" width="7.33203125" customWidth="1"/>
    <col min="8" max="8" width="6.5546875" customWidth="1"/>
    <col min="9" max="9" width="7" customWidth="1"/>
    <col min="10" max="10" width="5.6640625" customWidth="1"/>
    <col min="11" max="11" width="8" customWidth="1"/>
    <col min="12" max="12" width="7" customWidth="1"/>
    <col min="13" max="14" width="5.6640625" customWidth="1"/>
    <col min="15" max="15" width="7" customWidth="1"/>
    <col min="16" max="17" width="5.6640625" customWidth="1"/>
    <col min="18" max="24" width="7" customWidth="1"/>
    <col min="25" max="25" width="8.109375" bestFit="1" customWidth="1"/>
    <col min="26" max="26" width="20.109375" customWidth="1"/>
  </cols>
  <sheetData>
    <row r="1" spans="1:31" ht="31.2" x14ac:dyDescent="0.6">
      <c r="B1" s="440" t="s">
        <v>75</v>
      </c>
      <c r="C1" s="440"/>
      <c r="D1" s="440"/>
      <c r="E1" s="440"/>
      <c r="F1" s="440"/>
      <c r="G1" s="440"/>
      <c r="H1" s="440"/>
      <c r="I1" s="440"/>
      <c r="J1" s="440"/>
      <c r="K1" s="440"/>
      <c r="L1" s="440"/>
      <c r="M1" s="440"/>
      <c r="N1" s="440"/>
      <c r="O1" s="440"/>
      <c r="P1" s="440"/>
      <c r="Q1" s="440"/>
      <c r="R1" s="440"/>
      <c r="S1" s="440"/>
      <c r="T1" s="440"/>
      <c r="U1" s="440"/>
      <c r="V1" s="440"/>
      <c r="W1" s="440"/>
      <c r="X1" s="440"/>
      <c r="Y1" s="440"/>
    </row>
    <row r="2" spans="1:31" ht="28.8" x14ac:dyDescent="0.55000000000000004">
      <c r="B2" s="441" t="s">
        <v>10</v>
      </c>
      <c r="C2" s="441"/>
      <c r="D2" s="441"/>
      <c r="E2" s="441"/>
      <c r="F2" s="441"/>
      <c r="G2" s="441"/>
      <c r="H2" s="441"/>
      <c r="I2" s="441"/>
      <c r="J2" s="441"/>
      <c r="K2" s="441"/>
      <c r="L2" s="441"/>
      <c r="M2" s="441"/>
      <c r="N2" s="441"/>
      <c r="O2" s="441"/>
      <c r="P2" s="441"/>
      <c r="Q2" s="441"/>
      <c r="R2" s="441"/>
      <c r="S2" s="441"/>
      <c r="T2" s="441"/>
      <c r="U2" s="441"/>
      <c r="V2" s="441"/>
      <c r="W2" s="441"/>
      <c r="X2" s="441"/>
      <c r="Y2" s="441"/>
    </row>
    <row r="3" spans="1:31" ht="28.8" x14ac:dyDescent="0.55000000000000004">
      <c r="B3" s="203"/>
      <c r="C3" s="203"/>
      <c r="D3" s="203"/>
      <c r="E3" s="203"/>
      <c r="F3" s="203"/>
      <c r="G3" s="203"/>
      <c r="H3" s="203"/>
      <c r="I3" s="203"/>
      <c r="J3" s="203"/>
      <c r="K3" s="203"/>
      <c r="L3" s="203"/>
      <c r="M3" s="203"/>
      <c r="N3" s="203"/>
      <c r="O3" s="203"/>
      <c r="P3" s="203"/>
      <c r="Q3" s="203"/>
      <c r="R3" s="203"/>
      <c r="S3" s="203"/>
      <c r="T3" s="203"/>
      <c r="U3" s="203"/>
      <c r="V3" s="203"/>
      <c r="W3" s="203"/>
      <c r="X3" s="203"/>
      <c r="Y3" s="203"/>
      <c r="Z3" s="40"/>
      <c r="AA3" s="40"/>
      <c r="AB3" s="40"/>
      <c r="AC3" s="40"/>
      <c r="AD3" s="40"/>
      <c r="AE3" s="40"/>
    </row>
    <row r="4" spans="1:31" ht="15" thickBot="1" x14ac:dyDescent="0.35">
      <c r="D4" s="203"/>
      <c r="E4" s="203"/>
      <c r="F4" s="203"/>
      <c r="G4" s="203"/>
      <c r="H4" s="203"/>
      <c r="I4" s="203"/>
      <c r="J4" s="203"/>
      <c r="K4" s="203"/>
      <c r="L4" s="203"/>
      <c r="M4" s="203"/>
      <c r="N4" s="203"/>
      <c r="O4" s="203"/>
      <c r="P4" s="203"/>
      <c r="Q4" s="203"/>
      <c r="R4" s="203"/>
      <c r="S4" s="203"/>
      <c r="T4" s="203"/>
      <c r="U4" s="203"/>
      <c r="V4" s="203"/>
      <c r="W4" s="203"/>
      <c r="X4" s="203"/>
      <c r="Y4" s="203"/>
    </row>
    <row r="5" spans="1:31" ht="27.75" customHeight="1" thickBot="1" x14ac:dyDescent="0.35">
      <c r="B5" s="1"/>
      <c r="C5" s="1"/>
      <c r="D5" s="1"/>
      <c r="E5" s="1"/>
      <c r="F5" s="1"/>
      <c r="G5" s="442" t="s">
        <v>80</v>
      </c>
      <c r="H5" s="443"/>
      <c r="I5" s="444"/>
      <c r="J5" s="442" t="s">
        <v>153</v>
      </c>
      <c r="K5" s="443"/>
      <c r="L5" s="444"/>
      <c r="M5" s="442" t="s">
        <v>261</v>
      </c>
      <c r="N5" s="443"/>
      <c r="O5" s="444"/>
      <c r="P5" s="445"/>
      <c r="Q5" s="446"/>
      <c r="R5" s="447"/>
      <c r="S5" s="445"/>
      <c r="T5" s="446"/>
      <c r="U5" s="447"/>
      <c r="V5" s="457" t="s">
        <v>42</v>
      </c>
      <c r="W5" s="458"/>
      <c r="X5" s="447"/>
      <c r="Y5" s="2" t="s">
        <v>0</v>
      </c>
      <c r="Z5" s="401" t="s">
        <v>73</v>
      </c>
    </row>
    <row r="6" spans="1:31" ht="15" thickBot="1" x14ac:dyDescent="0.35">
      <c r="B6" s="246" t="s">
        <v>1</v>
      </c>
      <c r="C6" s="27" t="s">
        <v>2</v>
      </c>
      <c r="D6" s="27" t="s">
        <v>3</v>
      </c>
      <c r="E6" s="247" t="s">
        <v>5</v>
      </c>
      <c r="F6" s="247" t="s">
        <v>32</v>
      </c>
      <c r="G6" s="248"/>
      <c r="H6" s="249"/>
      <c r="I6" s="230" t="s">
        <v>6</v>
      </c>
      <c r="J6" s="250"/>
      <c r="K6" s="250"/>
      <c r="L6" s="14" t="s">
        <v>6</v>
      </c>
      <c r="M6" s="250"/>
      <c r="N6" s="251"/>
      <c r="O6" s="84" t="s">
        <v>6</v>
      </c>
      <c r="P6" s="250"/>
      <c r="Q6" s="251"/>
      <c r="R6" s="14" t="s">
        <v>6</v>
      </c>
      <c r="S6" s="1"/>
      <c r="T6" s="1"/>
      <c r="U6" s="1"/>
      <c r="V6" s="198"/>
      <c r="W6" s="199"/>
      <c r="X6" s="84" t="s">
        <v>6</v>
      </c>
      <c r="Y6" s="3"/>
      <c r="Z6" s="400" t="s">
        <v>74</v>
      </c>
    </row>
    <row r="7" spans="1:31" ht="15" thickBot="1" x14ac:dyDescent="0.35">
      <c r="A7">
        <v>1</v>
      </c>
      <c r="B7" s="4" t="s">
        <v>57</v>
      </c>
      <c r="C7" s="4" t="s">
        <v>128</v>
      </c>
      <c r="D7" s="4" t="s">
        <v>58</v>
      </c>
      <c r="E7" s="4"/>
      <c r="F7" s="4" t="s">
        <v>129</v>
      </c>
      <c r="G7" s="57">
        <v>18.38</v>
      </c>
      <c r="H7" s="57">
        <v>9.5399999999999991</v>
      </c>
      <c r="I7" s="44">
        <f>G7+H7</f>
        <v>27.919999999999998</v>
      </c>
      <c r="J7" s="4">
        <v>17</v>
      </c>
      <c r="K7" s="57">
        <v>13.2</v>
      </c>
      <c r="L7" s="252">
        <f>K7+J7</f>
        <v>30.2</v>
      </c>
      <c r="M7" s="113">
        <v>18.309999999999999</v>
      </c>
      <c r="N7" s="110" t="s">
        <v>37</v>
      </c>
      <c r="O7" s="44">
        <v>18.309999999999999</v>
      </c>
      <c r="P7" s="132"/>
      <c r="Q7" s="117"/>
      <c r="R7" s="68"/>
      <c r="S7" s="253"/>
      <c r="T7" s="253"/>
      <c r="U7" s="253"/>
      <c r="V7" s="253"/>
      <c r="W7" s="253"/>
      <c r="X7" s="253">
        <f>W7+V7</f>
        <v>0</v>
      </c>
      <c r="Y7" s="96">
        <f t="shared" ref="Y7:Y16" si="0">X7+R7+O7+L7+I7+U7</f>
        <v>76.429999999999993</v>
      </c>
      <c r="Z7" s="402">
        <v>0</v>
      </c>
    </row>
    <row r="8" spans="1:31" ht="15" thickBot="1" x14ac:dyDescent="0.35">
      <c r="A8">
        <v>2</v>
      </c>
      <c r="B8" s="4" t="s">
        <v>57</v>
      </c>
      <c r="C8" s="4" t="s">
        <v>224</v>
      </c>
      <c r="D8" s="4" t="s">
        <v>225</v>
      </c>
      <c r="E8" s="4"/>
      <c r="F8" s="4" t="s">
        <v>226</v>
      </c>
      <c r="G8" s="4"/>
      <c r="H8" s="4"/>
      <c r="I8" s="44"/>
      <c r="J8" s="4">
        <v>18.25</v>
      </c>
      <c r="K8" s="4">
        <v>5.7</v>
      </c>
      <c r="L8" s="252">
        <f>K8+J8</f>
        <v>23.95</v>
      </c>
      <c r="M8" s="114">
        <v>17.25</v>
      </c>
      <c r="N8" s="111">
        <v>5.7</v>
      </c>
      <c r="O8" s="90">
        <f>M8+N8</f>
        <v>22.95</v>
      </c>
      <c r="P8" s="254"/>
      <c r="Q8" s="70"/>
      <c r="R8" s="71"/>
      <c r="S8" s="253"/>
      <c r="T8" s="253"/>
      <c r="U8" s="253"/>
      <c r="V8" s="253"/>
      <c r="W8" s="253"/>
      <c r="X8" s="253">
        <f>W8+V8</f>
        <v>0</v>
      </c>
      <c r="Y8" s="96">
        <f t="shared" si="0"/>
        <v>46.9</v>
      </c>
      <c r="Z8" s="402">
        <v>0</v>
      </c>
    </row>
    <row r="9" spans="1:31" ht="15" thickBot="1" x14ac:dyDescent="0.35">
      <c r="A9">
        <v>3</v>
      </c>
      <c r="B9" s="4" t="s">
        <v>69</v>
      </c>
      <c r="C9" s="4" t="s">
        <v>130</v>
      </c>
      <c r="D9" s="4" t="s">
        <v>131</v>
      </c>
      <c r="E9" s="4"/>
      <c r="F9" s="4" t="s">
        <v>132</v>
      </c>
      <c r="G9" s="4">
        <v>18.5</v>
      </c>
      <c r="H9" s="4" t="s">
        <v>38</v>
      </c>
      <c r="I9" s="379">
        <v>18.5</v>
      </c>
      <c r="J9" s="4"/>
      <c r="K9" s="4"/>
      <c r="L9" s="255"/>
      <c r="M9" s="64">
        <v>15.94</v>
      </c>
      <c r="N9" s="65">
        <v>5.6</v>
      </c>
      <c r="O9" s="45">
        <f>M9+N9</f>
        <v>21.54</v>
      </c>
      <c r="P9" s="254"/>
      <c r="Q9" s="70"/>
      <c r="R9" s="71"/>
      <c r="S9" s="253"/>
      <c r="T9" s="253"/>
      <c r="U9" s="253"/>
      <c r="V9" s="253"/>
      <c r="W9" s="253"/>
      <c r="X9" s="253">
        <f>W9+V9</f>
        <v>0</v>
      </c>
      <c r="Y9" s="96">
        <f t="shared" si="0"/>
        <v>40.04</v>
      </c>
      <c r="Z9" s="402">
        <v>0</v>
      </c>
    </row>
    <row r="10" spans="1:31" x14ac:dyDescent="0.3">
      <c r="A10">
        <v>4</v>
      </c>
      <c r="B10" s="4" t="s">
        <v>154</v>
      </c>
      <c r="C10" s="4" t="s">
        <v>161</v>
      </c>
      <c r="D10" s="4" t="s">
        <v>58</v>
      </c>
      <c r="E10" s="4"/>
      <c r="F10" s="4" t="s">
        <v>162</v>
      </c>
      <c r="G10" s="4"/>
      <c r="H10" s="4"/>
      <c r="I10" s="379"/>
      <c r="J10" s="4"/>
      <c r="K10" s="4"/>
      <c r="L10" s="255"/>
      <c r="M10" s="59">
        <v>19.5</v>
      </c>
      <c r="N10" s="57">
        <v>13.2</v>
      </c>
      <c r="O10" s="66">
        <f>M10+N10</f>
        <v>32.700000000000003</v>
      </c>
      <c r="P10" s="258"/>
      <c r="Q10" s="57"/>
      <c r="R10" s="66"/>
      <c r="S10" s="106"/>
      <c r="T10" s="106"/>
      <c r="U10" s="106"/>
      <c r="V10" s="106"/>
      <c r="W10" s="106"/>
      <c r="X10" s="253"/>
      <c r="Y10" s="96">
        <f t="shared" si="0"/>
        <v>32.700000000000003</v>
      </c>
      <c r="Z10" s="402">
        <v>0</v>
      </c>
    </row>
    <row r="11" spans="1:31" x14ac:dyDescent="0.3">
      <c r="A11">
        <v>5</v>
      </c>
      <c r="B11" s="4" t="s">
        <v>154</v>
      </c>
      <c r="C11" s="4" t="s">
        <v>221</v>
      </c>
      <c r="D11" s="4" t="s">
        <v>222</v>
      </c>
      <c r="E11" s="4"/>
      <c r="F11" s="4" t="s">
        <v>223</v>
      </c>
      <c r="G11" s="4"/>
      <c r="H11" s="4"/>
      <c r="I11" s="217"/>
      <c r="J11" s="4"/>
      <c r="K11" s="4"/>
      <c r="L11" s="255"/>
      <c r="M11" s="59">
        <v>18.88</v>
      </c>
      <c r="N11" s="57">
        <v>10.62</v>
      </c>
      <c r="O11" s="66">
        <f>M11+N11</f>
        <v>29.5</v>
      </c>
      <c r="P11" s="258"/>
      <c r="Q11" s="57"/>
      <c r="R11" s="66"/>
      <c r="S11" s="106"/>
      <c r="T11" s="106"/>
      <c r="U11" s="106"/>
      <c r="V11" s="106"/>
      <c r="W11" s="106"/>
      <c r="X11" s="106"/>
      <c r="Y11" s="96">
        <f t="shared" si="0"/>
        <v>29.5</v>
      </c>
      <c r="Z11" s="402"/>
    </row>
    <row r="12" spans="1:31" x14ac:dyDescent="0.3">
      <c r="A12">
        <v>6</v>
      </c>
      <c r="B12" s="4" t="s">
        <v>154</v>
      </c>
      <c r="C12" s="4" t="s">
        <v>221</v>
      </c>
      <c r="D12" s="4" t="s">
        <v>222</v>
      </c>
      <c r="E12" s="4"/>
      <c r="F12" s="4" t="s">
        <v>223</v>
      </c>
      <c r="G12" s="4"/>
      <c r="H12" s="4"/>
      <c r="I12" s="217"/>
      <c r="J12" s="4">
        <v>18.88</v>
      </c>
      <c r="K12" s="4">
        <v>10.44</v>
      </c>
      <c r="L12" s="255">
        <f>K12+J12</f>
        <v>29.32</v>
      </c>
      <c r="M12" s="64"/>
      <c r="N12" s="65"/>
      <c r="O12" s="66"/>
      <c r="P12" s="258"/>
      <c r="Q12" s="57"/>
      <c r="R12" s="66"/>
      <c r="S12" s="106"/>
      <c r="T12" s="106"/>
      <c r="U12" s="106"/>
      <c r="V12" s="106"/>
      <c r="W12" s="106"/>
      <c r="X12" s="106">
        <f>W12+V12</f>
        <v>0</v>
      </c>
      <c r="Y12" s="96">
        <f t="shared" si="0"/>
        <v>29.32</v>
      </c>
      <c r="Z12" s="402"/>
    </row>
    <row r="13" spans="1:31" x14ac:dyDescent="0.3">
      <c r="A13">
        <v>7</v>
      </c>
      <c r="B13" s="4" t="s">
        <v>199</v>
      </c>
      <c r="C13" s="4" t="s">
        <v>200</v>
      </c>
      <c r="D13" s="4" t="s">
        <v>165</v>
      </c>
      <c r="E13" s="4"/>
      <c r="F13" s="4" t="s">
        <v>201</v>
      </c>
      <c r="G13" s="13"/>
      <c r="H13" s="4"/>
      <c r="I13" s="214"/>
      <c r="J13" s="13"/>
      <c r="K13" s="4"/>
      <c r="L13" s="255"/>
      <c r="M13" s="59">
        <v>15.88</v>
      </c>
      <c r="N13" s="57">
        <v>5.8</v>
      </c>
      <c r="O13" s="66">
        <f>M13+N13</f>
        <v>21.68</v>
      </c>
      <c r="P13" s="258"/>
      <c r="Q13" s="57"/>
      <c r="R13" s="66"/>
      <c r="S13" s="106"/>
      <c r="T13" s="106"/>
      <c r="U13" s="106"/>
      <c r="V13" s="106"/>
      <c r="W13" s="106"/>
      <c r="X13" s="106"/>
      <c r="Y13" s="96">
        <f t="shared" si="0"/>
        <v>21.68</v>
      </c>
      <c r="Z13" s="402"/>
    </row>
    <row r="14" spans="1:31" x14ac:dyDescent="0.3">
      <c r="A14">
        <v>8</v>
      </c>
      <c r="B14" s="4" t="s">
        <v>63</v>
      </c>
      <c r="C14" s="4" t="s">
        <v>262</v>
      </c>
      <c r="D14" s="4" t="s">
        <v>92</v>
      </c>
      <c r="E14" s="4"/>
      <c r="F14" s="4" t="s">
        <v>263</v>
      </c>
      <c r="G14" s="13"/>
      <c r="H14" s="4"/>
      <c r="I14" s="214"/>
      <c r="J14" s="13"/>
      <c r="K14" s="4"/>
      <c r="L14" s="255"/>
      <c r="M14" s="59">
        <v>17.059999999999999</v>
      </c>
      <c r="N14" s="57" t="s">
        <v>37</v>
      </c>
      <c r="O14" s="66">
        <v>17.059999999999999</v>
      </c>
      <c r="P14" s="258"/>
      <c r="Q14" s="57"/>
      <c r="R14" s="66"/>
      <c r="S14" s="106"/>
      <c r="T14" s="106"/>
      <c r="U14" s="106"/>
      <c r="V14" s="106"/>
      <c r="W14" s="106"/>
      <c r="X14" s="106"/>
      <c r="Y14" s="96">
        <f t="shared" si="0"/>
        <v>17.059999999999999</v>
      </c>
      <c r="Z14" s="402"/>
    </row>
    <row r="15" spans="1:31" x14ac:dyDescent="0.3">
      <c r="A15">
        <v>9</v>
      </c>
      <c r="B15" s="4" t="s">
        <v>57</v>
      </c>
      <c r="C15" s="4" t="s">
        <v>227</v>
      </c>
      <c r="D15" s="4" t="s">
        <v>168</v>
      </c>
      <c r="E15" s="4"/>
      <c r="F15" s="4" t="s">
        <v>228</v>
      </c>
      <c r="G15" s="13"/>
      <c r="H15" s="4"/>
      <c r="I15" s="214"/>
      <c r="J15" s="13">
        <v>14.38</v>
      </c>
      <c r="K15" s="4">
        <v>0</v>
      </c>
      <c r="L15" s="255">
        <f>K15+J15</f>
        <v>14.38</v>
      </c>
      <c r="M15" s="100"/>
      <c r="N15" s="101"/>
      <c r="O15" s="45"/>
      <c r="P15" s="258"/>
      <c r="Q15" s="57"/>
      <c r="R15" s="66"/>
      <c r="S15" s="106"/>
      <c r="T15" s="106"/>
      <c r="U15" s="106"/>
      <c r="V15" s="106"/>
      <c r="W15" s="106"/>
      <c r="X15" s="106"/>
      <c r="Y15" s="96">
        <f t="shared" si="0"/>
        <v>14.38</v>
      </c>
      <c r="Z15" s="402"/>
    </row>
    <row r="16" spans="1:31" x14ac:dyDescent="0.3">
      <c r="A16">
        <v>10</v>
      </c>
      <c r="B16" s="4" t="s">
        <v>154</v>
      </c>
      <c r="C16" s="4" t="s">
        <v>158</v>
      </c>
      <c r="D16" s="4" t="s">
        <v>159</v>
      </c>
      <c r="E16" s="4"/>
      <c r="F16" s="4" t="s">
        <v>163</v>
      </c>
      <c r="G16" s="13"/>
      <c r="H16" s="4"/>
      <c r="I16" s="214"/>
      <c r="J16" s="13" t="s">
        <v>185</v>
      </c>
      <c r="K16" s="4">
        <v>12.98</v>
      </c>
      <c r="L16" s="255">
        <v>0</v>
      </c>
      <c r="M16" s="59" t="s">
        <v>37</v>
      </c>
      <c r="N16" s="57" t="s">
        <v>37</v>
      </c>
      <c r="O16" s="66">
        <v>0</v>
      </c>
      <c r="P16" s="258"/>
      <c r="Q16" s="57"/>
      <c r="R16" s="66"/>
      <c r="S16" s="106"/>
      <c r="T16" s="106"/>
      <c r="U16" s="106"/>
      <c r="V16" s="106"/>
      <c r="W16" s="106"/>
      <c r="X16" s="106"/>
      <c r="Y16" s="96">
        <f t="shared" si="0"/>
        <v>0</v>
      </c>
      <c r="Z16" s="402"/>
    </row>
    <row r="17" spans="2:26" x14ac:dyDescent="0.3">
      <c r="B17" s="4"/>
      <c r="C17" s="4"/>
      <c r="D17" s="4"/>
      <c r="E17" s="4"/>
      <c r="F17" s="4"/>
      <c r="G17" s="13"/>
      <c r="H17" s="4"/>
      <c r="I17" s="214"/>
      <c r="J17" s="13"/>
      <c r="K17" s="4"/>
      <c r="L17" s="255"/>
      <c r="M17" s="59"/>
      <c r="N17" s="57"/>
      <c r="O17" s="66"/>
      <c r="P17" s="258"/>
      <c r="Q17" s="57"/>
      <c r="R17" s="66"/>
      <c r="S17" s="106"/>
      <c r="T17" s="106"/>
      <c r="U17" s="106"/>
      <c r="V17" s="106"/>
      <c r="W17" s="106"/>
      <c r="X17" s="106"/>
      <c r="Y17" s="96"/>
      <c r="Z17" s="402"/>
    </row>
    <row r="18" spans="2:26" x14ac:dyDescent="0.3">
      <c r="B18" s="4"/>
      <c r="C18" s="4"/>
      <c r="D18" s="4"/>
      <c r="E18" s="4"/>
      <c r="F18" s="4"/>
      <c r="G18" s="13"/>
      <c r="H18" s="4"/>
      <c r="I18" s="214"/>
      <c r="J18" s="13"/>
      <c r="K18" s="4"/>
      <c r="L18" s="255"/>
      <c r="M18" s="59"/>
      <c r="N18" s="57"/>
      <c r="O18" s="66"/>
      <c r="P18" s="258"/>
      <c r="Q18" s="57"/>
      <c r="R18" s="66"/>
      <c r="S18" s="106"/>
      <c r="T18" s="106"/>
      <c r="U18" s="106"/>
      <c r="V18" s="106"/>
      <c r="W18" s="106"/>
      <c r="X18" s="106"/>
      <c r="Y18" s="96"/>
      <c r="Z18" s="402"/>
    </row>
    <row r="19" spans="2:26" x14ac:dyDescent="0.3">
      <c r="B19" s="4"/>
      <c r="C19" s="4"/>
      <c r="D19" s="4"/>
      <c r="E19" s="4"/>
      <c r="F19" s="4"/>
      <c r="G19" s="13"/>
      <c r="H19" s="4"/>
      <c r="I19" s="214"/>
      <c r="J19" s="13"/>
      <c r="K19" s="4"/>
      <c r="L19" s="255"/>
      <c r="M19" s="59"/>
      <c r="N19" s="57"/>
      <c r="O19" s="66"/>
      <c r="P19" s="258"/>
      <c r="Q19" s="57"/>
      <c r="R19" s="66"/>
      <c r="S19" s="106"/>
      <c r="T19" s="106"/>
      <c r="U19" s="106"/>
      <c r="V19" s="106"/>
      <c r="W19" s="106"/>
      <c r="X19" s="106"/>
      <c r="Y19" s="96"/>
      <c r="Z19" s="402"/>
    </row>
    <row r="20" spans="2:26" x14ac:dyDescent="0.3">
      <c r="B20" s="4"/>
      <c r="C20" s="4"/>
      <c r="D20" s="4"/>
      <c r="E20" s="4"/>
      <c r="F20" s="4"/>
      <c r="G20" s="13"/>
      <c r="H20" s="4"/>
      <c r="I20" s="214"/>
      <c r="J20" s="258"/>
      <c r="K20" s="57"/>
      <c r="L20" s="256"/>
      <c r="M20" s="100"/>
      <c r="N20" s="101"/>
      <c r="O20" s="45"/>
      <c r="P20" s="258"/>
      <c r="Q20" s="57"/>
      <c r="R20" s="66"/>
      <c r="S20" s="106"/>
      <c r="T20" s="106"/>
      <c r="U20" s="106"/>
      <c r="V20" s="106"/>
      <c r="W20" s="106"/>
      <c r="X20" s="106"/>
      <c r="Y20" s="96">
        <f t="shared" ref="Y20" si="1">X20+R20+O20+L20+I20+U20</f>
        <v>0</v>
      </c>
      <c r="Z20" s="402">
        <f>Y20</f>
        <v>0</v>
      </c>
    </row>
    <row r="21" spans="2:26" x14ac:dyDescent="0.3">
      <c r="Z21" s="402"/>
    </row>
  </sheetData>
  <autoFilter ref="B6:Y6" xr:uid="{383F3FDB-38F4-433F-8BC0-5FCD702E1BBD}">
    <sortState xmlns:xlrd2="http://schemas.microsoft.com/office/spreadsheetml/2017/richdata2" ref="B7:Y38">
      <sortCondition descending="1" ref="Y6"/>
    </sortState>
  </autoFilter>
  <sortState xmlns:xlrd2="http://schemas.microsoft.com/office/spreadsheetml/2017/richdata2" ref="B7:Y16">
    <sortCondition descending="1" ref="Y7:Y16"/>
  </sortState>
  <mergeCells count="8">
    <mergeCell ref="B1:Y1"/>
    <mergeCell ref="B2:Y2"/>
    <mergeCell ref="G5:I5"/>
    <mergeCell ref="J5:L5"/>
    <mergeCell ref="P5:R5"/>
    <mergeCell ref="M5:O5"/>
    <mergeCell ref="V5:X5"/>
    <mergeCell ref="S5:U5"/>
  </mergeCells>
  <printOptions horizontalCentered="1"/>
  <pageMargins left="3.937007874015748E-2" right="3.937007874015748E-2" top="1.1417322834645669" bottom="0.74803149606299213" header="0.11811023622047245" footer="0.31496062992125984"/>
  <pageSetup paperSize="9" scale="52" fitToHeight="0" orientation="landscape" r:id="rId1"/>
  <headerFooter>
    <oddHeader>&amp;C&amp;G</oddHeader>
    <oddFooter>&amp;C&amp;A&amp;RAGG.  &amp;D&amp;T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7EF45C-77FB-47F9-8290-5F9D7F74A7A9}">
  <sheetPr>
    <pageSetUpPr fitToPage="1"/>
  </sheetPr>
  <dimension ref="A1:AI22"/>
  <sheetViews>
    <sheetView topLeftCell="A4" zoomScaleNormal="100" workbookViewId="0">
      <selection activeCell="C4" sqref="C4"/>
    </sheetView>
  </sheetViews>
  <sheetFormatPr defaultRowHeight="14.4" x14ac:dyDescent="0.3"/>
  <cols>
    <col min="1" max="1" width="4.44140625" customWidth="1"/>
    <col min="2" max="2" width="32.33203125" style="190" customWidth="1"/>
    <col min="3" max="5" width="13.109375" style="145" customWidth="1"/>
    <col min="6" max="6" width="23.6640625" bestFit="1" customWidth="1"/>
    <col min="7" max="8" width="5.6640625" customWidth="1"/>
    <col min="9" max="9" width="7" customWidth="1"/>
    <col min="10" max="11" width="5.6640625" customWidth="1"/>
    <col min="12" max="12" width="7" customWidth="1"/>
    <col min="13" max="14" width="5.6640625" customWidth="1"/>
    <col min="15" max="15" width="7" customWidth="1"/>
    <col min="16" max="17" width="5.6640625" customWidth="1"/>
    <col min="18" max="18" width="7" customWidth="1"/>
    <col min="19" max="20" width="5.6640625" customWidth="1"/>
    <col min="21" max="21" width="7" customWidth="1"/>
    <col min="22" max="23" width="5.6640625" customWidth="1"/>
    <col min="24" max="27" width="7" customWidth="1"/>
    <col min="28" max="28" width="5.6640625" customWidth="1"/>
    <col min="29" max="29" width="6" customWidth="1"/>
    <col min="30" max="33" width="7" customWidth="1"/>
    <col min="34" max="34" width="8.109375" bestFit="1" customWidth="1"/>
    <col min="35" max="35" width="20.33203125" customWidth="1"/>
  </cols>
  <sheetData>
    <row r="1" spans="1:35" ht="31.2" x14ac:dyDescent="0.6">
      <c r="B1" s="440" t="s">
        <v>75</v>
      </c>
      <c r="C1" s="440"/>
      <c r="D1" s="440"/>
      <c r="E1" s="440"/>
      <c r="F1" s="440"/>
      <c r="G1" s="440"/>
      <c r="H1" s="440"/>
      <c r="I1" s="440"/>
      <c r="J1" s="440"/>
      <c r="K1" s="440"/>
      <c r="L1" s="440"/>
      <c r="M1" s="440"/>
      <c r="N1" s="440"/>
      <c r="O1" s="440"/>
      <c r="P1" s="440"/>
      <c r="Q1" s="440"/>
      <c r="R1" s="440"/>
      <c r="S1" s="440"/>
      <c r="T1" s="440"/>
      <c r="U1" s="440"/>
      <c r="V1" s="440"/>
      <c r="W1" s="440"/>
      <c r="X1" s="440"/>
      <c r="Y1" s="440"/>
      <c r="Z1" s="440"/>
      <c r="AA1" s="440"/>
      <c r="AB1" s="440"/>
      <c r="AC1" s="440"/>
      <c r="AD1" s="440"/>
      <c r="AE1" s="440"/>
      <c r="AF1" s="440"/>
      <c r="AG1" s="440"/>
      <c r="AH1" s="440"/>
    </row>
    <row r="2" spans="1:35" ht="28.8" x14ac:dyDescent="0.55000000000000004">
      <c r="B2" s="441" t="s">
        <v>24</v>
      </c>
      <c r="C2" s="441"/>
      <c r="D2" s="441"/>
      <c r="E2" s="441"/>
      <c r="F2" s="441"/>
      <c r="G2" s="441"/>
      <c r="H2" s="441"/>
      <c r="I2" s="441"/>
      <c r="J2" s="441"/>
      <c r="K2" s="441"/>
      <c r="L2" s="441"/>
      <c r="M2" s="441"/>
      <c r="N2" s="441"/>
      <c r="O2" s="441"/>
      <c r="P2" s="441"/>
      <c r="Q2" s="441"/>
      <c r="R2" s="441"/>
      <c r="S2" s="441"/>
      <c r="T2" s="441"/>
      <c r="U2" s="441"/>
      <c r="V2" s="441"/>
      <c r="W2" s="441"/>
      <c r="X2" s="441"/>
      <c r="Y2" s="441"/>
      <c r="Z2" s="441"/>
      <c r="AA2" s="441"/>
      <c r="AB2" s="441"/>
      <c r="AC2" s="441"/>
      <c r="AD2" s="441"/>
      <c r="AE2" s="441"/>
      <c r="AF2" s="441"/>
      <c r="AG2" s="441"/>
      <c r="AH2" s="441"/>
    </row>
    <row r="3" spans="1:35" ht="23.4" x14ac:dyDescent="0.45">
      <c r="B3" s="448"/>
      <c r="C3" s="448"/>
      <c r="D3" s="448"/>
      <c r="E3" s="448"/>
      <c r="F3" s="448"/>
      <c r="G3" s="448"/>
      <c r="H3" s="448"/>
      <c r="I3" s="448"/>
      <c r="J3" s="448"/>
      <c r="K3" s="448"/>
      <c r="L3" s="448"/>
      <c r="M3" s="448"/>
      <c r="N3" s="448"/>
      <c r="O3" s="448"/>
      <c r="P3" s="448"/>
      <c r="Q3" s="448"/>
      <c r="R3" s="448"/>
      <c r="S3" s="448"/>
      <c r="T3" s="448"/>
      <c r="U3" s="448"/>
      <c r="V3" s="448"/>
      <c r="W3" s="448"/>
      <c r="X3" s="448"/>
      <c r="Y3" s="448"/>
      <c r="Z3" s="448"/>
      <c r="AA3" s="448"/>
      <c r="AB3" s="448"/>
      <c r="AC3" s="448"/>
      <c r="AD3" s="448"/>
      <c r="AE3" s="448"/>
      <c r="AF3" s="448"/>
      <c r="AG3" s="448"/>
      <c r="AH3" s="448"/>
    </row>
    <row r="4" spans="1:35" ht="15" thickBot="1" x14ac:dyDescent="0.35">
      <c r="I4" s="203"/>
      <c r="J4" s="203"/>
      <c r="K4" s="203"/>
      <c r="L4" s="203"/>
      <c r="M4" s="203"/>
      <c r="N4" s="203"/>
      <c r="O4" s="203"/>
      <c r="P4" s="203"/>
      <c r="Q4" s="203"/>
      <c r="R4" s="203"/>
      <c r="S4" s="203"/>
      <c r="T4" s="203"/>
      <c r="U4" s="203"/>
      <c r="V4" s="203"/>
      <c r="W4" s="203"/>
      <c r="X4" s="203"/>
      <c r="Y4" s="203"/>
      <c r="Z4" s="203"/>
      <c r="AA4" s="203"/>
      <c r="AB4" s="203"/>
      <c r="AC4" s="203"/>
      <c r="AD4" s="203"/>
    </row>
    <row r="5" spans="1:35" ht="27.75" customHeight="1" thickBot="1" x14ac:dyDescent="0.35">
      <c r="B5" s="259"/>
      <c r="C5" s="146"/>
      <c r="D5" s="146"/>
      <c r="E5" s="146"/>
      <c r="F5" s="1"/>
      <c r="G5" s="442" t="s">
        <v>80</v>
      </c>
      <c r="H5" s="443"/>
      <c r="I5" s="444"/>
      <c r="J5" s="442" t="s">
        <v>153</v>
      </c>
      <c r="K5" s="443"/>
      <c r="L5" s="444"/>
      <c r="M5" s="442" t="s">
        <v>229</v>
      </c>
      <c r="N5" s="443"/>
      <c r="O5" s="444"/>
      <c r="P5" s="442" t="s">
        <v>264</v>
      </c>
      <c r="Q5" s="443"/>
      <c r="R5" s="444"/>
      <c r="S5" s="445"/>
      <c r="T5" s="446"/>
      <c r="U5" s="447"/>
      <c r="V5" s="445"/>
      <c r="W5" s="446"/>
      <c r="X5" s="447"/>
      <c r="Y5" s="445"/>
      <c r="Z5" s="446"/>
      <c r="AA5" s="447"/>
      <c r="AB5" s="445"/>
      <c r="AC5" s="446"/>
      <c r="AD5" s="447"/>
      <c r="AE5" s="457" t="s">
        <v>43</v>
      </c>
      <c r="AF5" s="458"/>
      <c r="AG5" s="447"/>
      <c r="AH5" s="56" t="s">
        <v>0</v>
      </c>
      <c r="AI5" s="401" t="s">
        <v>73</v>
      </c>
    </row>
    <row r="6" spans="1:35" ht="15" customHeight="1" thickBot="1" x14ac:dyDescent="0.35">
      <c r="B6" s="147" t="s">
        <v>1</v>
      </c>
      <c r="C6" s="27" t="s">
        <v>3</v>
      </c>
      <c r="D6" s="27" t="s">
        <v>29</v>
      </c>
      <c r="E6" s="27" t="s">
        <v>31</v>
      </c>
      <c r="F6" s="195" t="s">
        <v>30</v>
      </c>
      <c r="G6" s="228"/>
      <c r="H6" s="229"/>
      <c r="I6" s="230" t="s">
        <v>6</v>
      </c>
      <c r="J6" s="260"/>
      <c r="K6" s="260"/>
      <c r="L6" s="261" t="s">
        <v>6</v>
      </c>
      <c r="M6" s="228"/>
      <c r="N6" s="229"/>
      <c r="O6" s="230" t="s">
        <v>6</v>
      </c>
      <c r="P6" s="128"/>
      <c r="Q6" s="129"/>
      <c r="R6" s="72" t="s">
        <v>6</v>
      </c>
      <c r="S6" s="128"/>
      <c r="T6" s="129"/>
      <c r="U6" s="84" t="s">
        <v>6</v>
      </c>
      <c r="V6" s="228"/>
      <c r="W6" s="229"/>
      <c r="X6" s="230" t="s">
        <v>6</v>
      </c>
      <c r="Y6" s="396"/>
      <c r="Z6" s="396"/>
      <c r="AA6" s="396"/>
      <c r="AB6" s="228"/>
      <c r="AC6" s="229"/>
      <c r="AD6" s="230" t="s">
        <v>6</v>
      </c>
      <c r="AE6" s="198"/>
      <c r="AF6" s="199"/>
      <c r="AG6" s="199" t="s">
        <v>6</v>
      </c>
      <c r="AH6" s="2"/>
      <c r="AI6" s="400" t="s">
        <v>74</v>
      </c>
    </row>
    <row r="7" spans="1:35" ht="15" thickBot="1" x14ac:dyDescent="0.35">
      <c r="A7">
        <v>1</v>
      </c>
      <c r="B7" s="4" t="s">
        <v>46</v>
      </c>
      <c r="C7" s="4" t="s">
        <v>49</v>
      </c>
      <c r="D7" s="4" t="s">
        <v>50</v>
      </c>
      <c r="E7" s="4" t="s">
        <v>48</v>
      </c>
      <c r="F7" s="4" t="s">
        <v>51</v>
      </c>
      <c r="G7" s="4">
        <v>18.059999999999999</v>
      </c>
      <c r="H7" s="4">
        <v>12.54</v>
      </c>
      <c r="I7" s="379">
        <f>G7+H7</f>
        <v>30.599999999999998</v>
      </c>
      <c r="J7" s="4">
        <v>19.75</v>
      </c>
      <c r="K7" s="117">
        <v>13.2</v>
      </c>
      <c r="L7" s="44">
        <f>K7+J7</f>
        <v>32.950000000000003</v>
      </c>
      <c r="M7" s="132">
        <v>18.600000000000001</v>
      </c>
      <c r="N7" s="117" t="s">
        <v>38</v>
      </c>
      <c r="O7" s="68">
        <v>18.600000000000001</v>
      </c>
      <c r="P7" s="132"/>
      <c r="Q7" s="117"/>
      <c r="R7" s="44"/>
      <c r="S7" s="132"/>
      <c r="T7" s="117"/>
      <c r="U7" s="44"/>
      <c r="V7" s="61"/>
      <c r="W7" s="117"/>
      <c r="X7" s="68"/>
      <c r="Y7" s="345"/>
      <c r="Z7" s="345"/>
      <c r="AA7" s="345"/>
      <c r="AB7" s="61"/>
      <c r="AC7" s="117"/>
      <c r="AD7" s="68"/>
      <c r="AE7" s="253"/>
      <c r="AF7" s="253"/>
      <c r="AG7" s="253">
        <f>AF7+AE7</f>
        <v>0</v>
      </c>
      <c r="AH7" s="96">
        <f t="shared" ref="AH7:AH21" si="0">AG7+AD7+AA7+X7+U7+R7+O7+L7+I7</f>
        <v>82.15</v>
      </c>
      <c r="AI7" s="402">
        <v>0</v>
      </c>
    </row>
    <row r="8" spans="1:35" ht="15" thickBot="1" x14ac:dyDescent="0.35">
      <c r="A8">
        <v>2</v>
      </c>
      <c r="B8" s="4" t="s">
        <v>63</v>
      </c>
      <c r="C8" s="4" t="s">
        <v>64</v>
      </c>
      <c r="D8" s="4" t="s">
        <v>33</v>
      </c>
      <c r="E8" s="4"/>
      <c r="F8" s="4" t="s">
        <v>65</v>
      </c>
      <c r="G8" s="57">
        <v>19.190000000000001</v>
      </c>
      <c r="H8" s="57">
        <v>11.22</v>
      </c>
      <c r="I8" s="44">
        <f>G8+H8</f>
        <v>30.410000000000004</v>
      </c>
      <c r="J8">
        <v>16.75</v>
      </c>
      <c r="K8" s="111">
        <v>12.76</v>
      </c>
      <c r="L8" s="44">
        <f>K8+J8</f>
        <v>29.509999999999998</v>
      </c>
      <c r="M8" s="254"/>
      <c r="N8" s="70"/>
      <c r="O8" s="71"/>
      <c r="P8" s="29" t="s">
        <v>37</v>
      </c>
      <c r="Q8" s="16">
        <v>12.54</v>
      </c>
      <c r="R8" s="90">
        <v>12.54</v>
      </c>
      <c r="S8" s="393"/>
      <c r="T8" s="111"/>
      <c r="U8" s="90"/>
      <c r="V8" s="15"/>
      <c r="W8" s="16"/>
      <c r="X8" s="71"/>
      <c r="Y8" s="75"/>
      <c r="Z8" s="75"/>
      <c r="AA8" s="75"/>
      <c r="AB8" s="15"/>
      <c r="AC8" s="70"/>
      <c r="AD8" s="71"/>
      <c r="AE8" s="253"/>
      <c r="AF8" s="253"/>
      <c r="AG8" s="253">
        <f>AF8+AE8</f>
        <v>0</v>
      </c>
      <c r="AH8" s="96">
        <f t="shared" si="0"/>
        <v>72.460000000000008</v>
      </c>
      <c r="AI8" s="402">
        <f>AD8+X8+AG8</f>
        <v>0</v>
      </c>
    </row>
    <row r="9" spans="1:35" ht="15" thickBot="1" x14ac:dyDescent="0.35">
      <c r="A9">
        <v>3</v>
      </c>
      <c r="B9" s="4" t="s">
        <v>46</v>
      </c>
      <c r="C9" s="4" t="s">
        <v>216</v>
      </c>
      <c r="D9" s="4" t="s">
        <v>217</v>
      </c>
      <c r="E9" s="4"/>
      <c r="F9" s="4" t="s">
        <v>218</v>
      </c>
      <c r="G9" s="13"/>
      <c r="H9" s="4"/>
      <c r="I9" s="44"/>
      <c r="J9" s="232">
        <v>19.75</v>
      </c>
      <c r="K9" s="101">
        <v>12.98</v>
      </c>
      <c r="L9" s="44">
        <f>K9+J9</f>
        <v>32.730000000000004</v>
      </c>
      <c r="M9" s="258" t="s">
        <v>38</v>
      </c>
      <c r="N9" s="57">
        <v>9</v>
      </c>
      <c r="O9" s="256">
        <v>9</v>
      </c>
      <c r="P9" s="4"/>
      <c r="Q9" s="214"/>
      <c r="R9" s="45"/>
      <c r="S9" s="232"/>
      <c r="T9" s="101"/>
      <c r="U9" s="45"/>
      <c r="V9" s="59"/>
      <c r="W9" s="57"/>
      <c r="X9" s="66"/>
      <c r="Y9" s="256"/>
      <c r="Z9" s="256"/>
      <c r="AA9" s="256"/>
      <c r="AB9" s="57"/>
      <c r="AC9" s="57"/>
      <c r="AD9" s="66"/>
      <c r="AE9" s="106"/>
      <c r="AF9" s="106"/>
      <c r="AG9" s="253"/>
      <c r="AH9" s="96">
        <f t="shared" si="0"/>
        <v>41.730000000000004</v>
      </c>
      <c r="AI9" s="402"/>
    </row>
    <row r="10" spans="1:35" ht="15" thickBot="1" x14ac:dyDescent="0.35">
      <c r="A10">
        <v>4</v>
      </c>
      <c r="B10" s="4" t="s">
        <v>84</v>
      </c>
      <c r="C10" s="4" t="s">
        <v>265</v>
      </c>
      <c r="D10" s="4" t="s">
        <v>266</v>
      </c>
      <c r="E10" s="4"/>
      <c r="F10" s="4" t="s">
        <v>267</v>
      </c>
      <c r="G10" s="13"/>
      <c r="H10" s="4"/>
      <c r="I10" s="44"/>
      <c r="J10" s="232"/>
      <c r="K10" s="101"/>
      <c r="L10" s="44"/>
      <c r="M10" s="258"/>
      <c r="N10" s="57"/>
      <c r="O10" s="66"/>
      <c r="P10" s="13">
        <v>17.25</v>
      </c>
      <c r="Q10" s="101">
        <v>13.2</v>
      </c>
      <c r="R10" s="45">
        <f>Q10+P10</f>
        <v>30.45</v>
      </c>
      <c r="S10" s="237"/>
      <c r="T10" s="131"/>
      <c r="U10" s="66"/>
      <c r="V10" s="131"/>
      <c r="W10" s="131"/>
      <c r="X10" s="66"/>
      <c r="Y10" s="73"/>
      <c r="Z10" s="73"/>
      <c r="AA10" s="73"/>
      <c r="AB10" s="257"/>
      <c r="AC10" s="131"/>
      <c r="AD10" s="66"/>
      <c r="AE10" s="106"/>
      <c r="AF10" s="106"/>
      <c r="AG10" s="253"/>
      <c r="AH10" s="96">
        <f t="shared" si="0"/>
        <v>30.45</v>
      </c>
      <c r="AI10" s="402"/>
    </row>
    <row r="11" spans="1:35" ht="15" thickBot="1" x14ac:dyDescent="0.35">
      <c r="A11">
        <v>5</v>
      </c>
      <c r="B11" s="4" t="s">
        <v>69</v>
      </c>
      <c r="C11" s="4" t="s">
        <v>108</v>
      </c>
      <c r="D11" s="4" t="s">
        <v>72</v>
      </c>
      <c r="E11" s="4"/>
      <c r="F11" s="4" t="s">
        <v>109</v>
      </c>
      <c r="G11" s="258">
        <v>18.809999999999999</v>
      </c>
      <c r="H11" s="57">
        <v>11</v>
      </c>
      <c r="I11" s="45">
        <f>G11+H11</f>
        <v>29.81</v>
      </c>
      <c r="J11" s="222"/>
      <c r="K11" s="214"/>
      <c r="L11" s="44">
        <f>K11+J11</f>
        <v>0</v>
      </c>
      <c r="M11" s="258"/>
      <c r="N11" s="57"/>
      <c r="O11" s="256"/>
      <c r="P11" s="427"/>
      <c r="Q11" s="214"/>
      <c r="R11" s="45"/>
      <c r="S11" s="232"/>
      <c r="T11" s="101"/>
      <c r="U11" s="45"/>
      <c r="V11" s="57"/>
      <c r="W11" s="57"/>
      <c r="X11" s="66"/>
      <c r="Y11" s="256"/>
      <c r="Z11" s="256"/>
      <c r="AA11" s="256"/>
      <c r="AB11" s="4"/>
      <c r="AC11" s="4"/>
      <c r="AD11" s="66"/>
      <c r="AE11" s="106"/>
      <c r="AF11" s="106"/>
      <c r="AG11" s="106">
        <f>AF11+AE11</f>
        <v>0</v>
      </c>
      <c r="AH11" s="96">
        <f t="shared" si="0"/>
        <v>29.81</v>
      </c>
      <c r="AI11" s="402"/>
    </row>
    <row r="12" spans="1:35" ht="15" thickBot="1" x14ac:dyDescent="0.35">
      <c r="A12">
        <v>6</v>
      </c>
      <c r="B12" s="4" t="s">
        <v>136</v>
      </c>
      <c r="C12" s="4" t="s">
        <v>208</v>
      </c>
      <c r="D12" s="4" t="s">
        <v>219</v>
      </c>
      <c r="E12" s="4"/>
      <c r="F12" s="4" t="s">
        <v>220</v>
      </c>
      <c r="G12" s="13"/>
      <c r="H12" s="4"/>
      <c r="I12" s="45"/>
      <c r="J12" s="232" t="s">
        <v>37</v>
      </c>
      <c r="K12" s="101" t="s">
        <v>185</v>
      </c>
      <c r="L12" s="44">
        <v>0</v>
      </c>
      <c r="M12" s="271"/>
      <c r="N12" s="271"/>
      <c r="O12" s="131"/>
      <c r="P12" s="13">
        <v>16.440000000000001</v>
      </c>
      <c r="Q12" s="101">
        <v>12.76</v>
      </c>
      <c r="R12" s="428">
        <f>Q12+P12</f>
        <v>29.200000000000003</v>
      </c>
      <c r="S12" s="237"/>
      <c r="T12" s="131"/>
      <c r="U12" s="66"/>
      <c r="V12" s="257"/>
      <c r="W12" s="131"/>
      <c r="X12" s="66"/>
      <c r="Y12" s="73"/>
      <c r="Z12" s="73"/>
      <c r="AA12" s="73"/>
      <c r="AB12" s="257"/>
      <c r="AC12" s="131"/>
      <c r="AD12" s="66"/>
      <c r="AE12" s="106"/>
      <c r="AF12" s="106"/>
      <c r="AG12" s="106"/>
      <c r="AH12" s="96">
        <f t="shared" si="0"/>
        <v>29.200000000000003</v>
      </c>
      <c r="AI12" s="402"/>
    </row>
    <row r="13" spans="1:35" ht="15" thickBot="1" x14ac:dyDescent="0.35">
      <c r="A13">
        <v>7</v>
      </c>
      <c r="B13" s="4" t="s">
        <v>39</v>
      </c>
      <c r="C13" s="4" t="s">
        <v>102</v>
      </c>
      <c r="D13" s="4" t="s">
        <v>89</v>
      </c>
      <c r="E13" s="4"/>
      <c r="F13" s="4" t="s">
        <v>103</v>
      </c>
      <c r="G13" s="13"/>
      <c r="H13" s="4"/>
      <c r="I13" s="217"/>
      <c r="J13" s="101"/>
      <c r="K13" s="101"/>
      <c r="L13" s="44"/>
      <c r="M13" s="258"/>
      <c r="N13" s="57"/>
      <c r="O13" s="255"/>
      <c r="P13" s="6">
        <v>15.19</v>
      </c>
      <c r="Q13" s="101">
        <v>12.98</v>
      </c>
      <c r="R13" s="217">
        <f>Q13+P13</f>
        <v>28.17</v>
      </c>
      <c r="S13" s="66"/>
      <c r="T13" s="106"/>
      <c r="U13" s="106"/>
      <c r="V13" s="253"/>
      <c r="W13" s="66"/>
      <c r="X13" s="106"/>
      <c r="Y13" s="106"/>
      <c r="Z13" s="253"/>
      <c r="AA13" s="66"/>
      <c r="AB13" s="106"/>
      <c r="AC13" s="106"/>
      <c r="AD13" s="66"/>
      <c r="AE13" s="106"/>
      <c r="AF13" s="106"/>
      <c r="AG13" s="253"/>
      <c r="AH13" s="96">
        <f t="shared" si="0"/>
        <v>28.17</v>
      </c>
      <c r="AI13" s="420"/>
    </row>
    <row r="14" spans="1:35" ht="15" thickBot="1" x14ac:dyDescent="0.35">
      <c r="A14">
        <v>8</v>
      </c>
      <c r="B14" s="4" t="s">
        <v>46</v>
      </c>
      <c r="C14" s="4" t="s">
        <v>122</v>
      </c>
      <c r="D14" s="4" t="s">
        <v>123</v>
      </c>
      <c r="E14" s="4" t="s">
        <v>48</v>
      </c>
      <c r="F14" s="4" t="s">
        <v>124</v>
      </c>
      <c r="G14" s="258">
        <v>16.63</v>
      </c>
      <c r="H14" s="57">
        <v>11</v>
      </c>
      <c r="I14" s="217">
        <f>G14+H14</f>
        <v>27.63</v>
      </c>
      <c r="J14" s="214"/>
      <c r="K14" s="214"/>
      <c r="L14" s="44">
        <f>K14+J14</f>
        <v>0</v>
      </c>
      <c r="M14" s="258"/>
      <c r="N14" s="57"/>
      <c r="O14" s="256"/>
      <c r="P14" s="6"/>
      <c r="Q14" s="4"/>
      <c r="R14" s="217"/>
      <c r="S14" s="424"/>
      <c r="T14" s="220"/>
      <c r="U14" s="429"/>
      <c r="V14" s="263"/>
      <c r="W14" s="383"/>
      <c r="X14" s="106"/>
      <c r="Y14" s="106"/>
      <c r="Z14" s="253"/>
      <c r="AA14" s="66"/>
      <c r="AB14" s="273"/>
      <c r="AC14" s="273"/>
      <c r="AD14" s="66"/>
      <c r="AE14" s="106"/>
      <c r="AF14" s="106"/>
      <c r="AG14" s="253">
        <f>AF14+AE14</f>
        <v>0</v>
      </c>
      <c r="AH14" s="96">
        <f t="shared" si="0"/>
        <v>27.63</v>
      </c>
      <c r="AI14" s="420"/>
    </row>
    <row r="15" spans="1:35" x14ac:dyDescent="0.3">
      <c r="A15">
        <v>9</v>
      </c>
      <c r="B15" s="4" t="s">
        <v>84</v>
      </c>
      <c r="C15" s="4" t="s">
        <v>268</v>
      </c>
      <c r="D15" s="4" t="s">
        <v>61</v>
      </c>
      <c r="E15" s="4"/>
      <c r="F15" s="4" t="s">
        <v>269</v>
      </c>
      <c r="G15" s="13"/>
      <c r="H15" s="4"/>
      <c r="I15" s="217"/>
      <c r="J15" s="101"/>
      <c r="K15" s="101"/>
      <c r="L15" s="44"/>
      <c r="M15" s="258"/>
      <c r="N15" s="57"/>
      <c r="O15" s="66"/>
      <c r="P15" s="13">
        <v>17.63</v>
      </c>
      <c r="Q15" s="101">
        <v>9.9</v>
      </c>
      <c r="R15" s="217">
        <f>Q15+P15</f>
        <v>27.53</v>
      </c>
      <c r="S15" s="66"/>
      <c r="T15" s="106"/>
      <c r="U15" s="106"/>
      <c r="V15" s="253"/>
      <c r="W15" s="66"/>
      <c r="X15" s="106"/>
      <c r="Y15" s="106"/>
      <c r="Z15" s="253"/>
      <c r="AA15" s="66"/>
      <c r="AB15" s="106"/>
      <c r="AC15" s="106"/>
      <c r="AD15" s="66"/>
      <c r="AE15" s="106"/>
      <c r="AF15" s="106"/>
      <c r="AG15" s="253"/>
      <c r="AH15" s="96">
        <f t="shared" si="0"/>
        <v>27.53</v>
      </c>
      <c r="AI15" s="420"/>
    </row>
    <row r="16" spans="1:35" x14ac:dyDescent="0.3">
      <c r="A16">
        <v>10</v>
      </c>
      <c r="B16" s="4" t="s">
        <v>69</v>
      </c>
      <c r="C16" s="4" t="s">
        <v>252</v>
      </c>
      <c r="D16" s="4" t="s">
        <v>253</v>
      </c>
      <c r="E16" s="4"/>
      <c r="F16" s="4" t="s">
        <v>254</v>
      </c>
      <c r="G16" s="13"/>
      <c r="H16" s="4"/>
      <c r="I16" s="217"/>
      <c r="J16" s="101"/>
      <c r="K16" s="101"/>
      <c r="L16" s="407"/>
      <c r="M16" s="258"/>
      <c r="N16" s="57"/>
      <c r="O16" s="256"/>
      <c r="P16" s="59">
        <v>11.88</v>
      </c>
      <c r="Q16" s="101">
        <v>12.32</v>
      </c>
      <c r="R16" s="217">
        <f>Q16+P16</f>
        <v>24.200000000000003</v>
      </c>
      <c r="S16" s="66"/>
      <c r="T16" s="106"/>
      <c r="U16" s="106"/>
      <c r="V16" s="253"/>
      <c r="W16" s="66"/>
      <c r="X16" s="106"/>
      <c r="Y16" s="106"/>
      <c r="Z16" s="253"/>
      <c r="AA16" s="66"/>
      <c r="AB16" s="106"/>
      <c r="AC16" s="106"/>
      <c r="AD16" s="66"/>
      <c r="AE16" s="106"/>
      <c r="AF16" s="106"/>
      <c r="AG16" s="253"/>
      <c r="AH16" s="96">
        <f t="shared" si="0"/>
        <v>24.200000000000003</v>
      </c>
      <c r="AI16" s="420"/>
    </row>
    <row r="17" spans="1:35" ht="15" thickBot="1" x14ac:dyDescent="0.35">
      <c r="A17">
        <v>11</v>
      </c>
      <c r="B17" s="4" t="s">
        <v>84</v>
      </c>
      <c r="C17" s="4" t="s">
        <v>85</v>
      </c>
      <c r="D17" s="4" t="s">
        <v>86</v>
      </c>
      <c r="E17" s="4"/>
      <c r="F17" s="4" t="s">
        <v>87</v>
      </c>
      <c r="G17" s="13"/>
      <c r="H17" s="4"/>
      <c r="I17" s="217"/>
      <c r="J17" s="101"/>
      <c r="K17" s="101"/>
      <c r="L17" s="407"/>
      <c r="M17" s="258"/>
      <c r="N17" s="57"/>
      <c r="O17" s="256"/>
      <c r="P17" s="88">
        <v>17.690000000000001</v>
      </c>
      <c r="Q17" s="101" t="s">
        <v>37</v>
      </c>
      <c r="R17" s="217">
        <v>17.690000000000001</v>
      </c>
      <c r="S17" s="66"/>
      <c r="T17" s="106"/>
      <c r="U17" s="106"/>
      <c r="V17" s="253"/>
      <c r="W17" s="66"/>
      <c r="X17" s="106"/>
      <c r="Y17" s="106"/>
      <c r="Z17" s="253"/>
      <c r="AA17" s="66"/>
      <c r="AB17" s="106"/>
      <c r="AC17" s="106"/>
      <c r="AD17" s="66"/>
      <c r="AE17" s="106"/>
      <c r="AF17" s="106"/>
      <c r="AG17" s="253"/>
      <c r="AH17" s="96">
        <f t="shared" si="0"/>
        <v>17.690000000000001</v>
      </c>
      <c r="AI17" s="420"/>
    </row>
    <row r="18" spans="1:35" ht="15" thickBot="1" x14ac:dyDescent="0.35">
      <c r="A18">
        <v>12</v>
      </c>
      <c r="B18" s="4" t="s">
        <v>84</v>
      </c>
      <c r="C18" s="4" t="s">
        <v>125</v>
      </c>
      <c r="D18" s="4" t="s">
        <v>126</v>
      </c>
      <c r="E18" s="4"/>
      <c r="F18" s="4" t="s">
        <v>127</v>
      </c>
      <c r="G18" s="258" t="s">
        <v>38</v>
      </c>
      <c r="H18" s="57" t="s">
        <v>38</v>
      </c>
      <c r="I18" s="217">
        <v>0</v>
      </c>
      <c r="J18" s="214"/>
      <c r="K18" s="214"/>
      <c r="L18" s="407">
        <f>K18+J18</f>
        <v>0</v>
      </c>
      <c r="M18" s="13"/>
      <c r="N18" s="4"/>
      <c r="O18" s="370"/>
      <c r="P18" s="426">
        <v>14.56</v>
      </c>
      <c r="Q18" s="258" t="s">
        <v>38</v>
      </c>
      <c r="R18" s="256">
        <v>14.56</v>
      </c>
      <c r="S18" s="424"/>
      <c r="T18" s="220"/>
      <c r="U18" s="429"/>
      <c r="V18" s="430"/>
      <c r="W18" s="431"/>
      <c r="X18" s="106"/>
      <c r="Y18" s="106"/>
      <c r="Z18" s="253"/>
      <c r="AA18" s="66"/>
      <c r="AB18" s="432"/>
      <c r="AC18" s="432"/>
      <c r="AD18" s="66"/>
      <c r="AE18" s="106"/>
      <c r="AF18" s="106"/>
      <c r="AG18" s="253"/>
      <c r="AH18" s="96">
        <f t="shared" si="0"/>
        <v>14.56</v>
      </c>
      <c r="AI18" s="420"/>
    </row>
    <row r="19" spans="1:35" ht="15" thickBot="1" x14ac:dyDescent="0.35">
      <c r="A19">
        <v>13</v>
      </c>
      <c r="B19" s="4" t="s">
        <v>84</v>
      </c>
      <c r="C19" s="4" t="s">
        <v>270</v>
      </c>
      <c r="D19" s="4" t="s">
        <v>271</v>
      </c>
      <c r="E19" s="4"/>
      <c r="F19" s="4" t="s">
        <v>272</v>
      </c>
      <c r="G19" s="13"/>
      <c r="H19" s="4"/>
      <c r="I19" s="217"/>
      <c r="J19" s="101"/>
      <c r="K19" s="101"/>
      <c r="L19" s="407"/>
      <c r="M19" s="258"/>
      <c r="N19" s="57"/>
      <c r="O19" s="256"/>
      <c r="P19" s="425" t="s">
        <v>37</v>
      </c>
      <c r="Q19" s="232">
        <v>5.4</v>
      </c>
      <c r="R19" s="217">
        <v>5.4</v>
      </c>
      <c r="S19" s="66"/>
      <c r="T19" s="106"/>
      <c r="U19" s="106"/>
      <c r="V19" s="253"/>
      <c r="W19" s="66"/>
      <c r="X19" s="106"/>
      <c r="Y19" s="106"/>
      <c r="Z19" s="253"/>
      <c r="AA19" s="66"/>
      <c r="AB19" s="106"/>
      <c r="AC19" s="106"/>
      <c r="AD19" s="66"/>
      <c r="AE19" s="106"/>
      <c r="AF19" s="106"/>
      <c r="AG19" s="253"/>
      <c r="AH19" s="96">
        <f t="shared" si="0"/>
        <v>5.4</v>
      </c>
      <c r="AI19" s="420"/>
    </row>
    <row r="20" spans="1:35" ht="15" thickBot="1" x14ac:dyDescent="0.35">
      <c r="A20">
        <v>14</v>
      </c>
      <c r="B20" s="89" t="s">
        <v>63</v>
      </c>
      <c r="C20" s="89" t="s">
        <v>197</v>
      </c>
      <c r="D20" s="89" t="s">
        <v>58</v>
      </c>
      <c r="E20" s="89"/>
      <c r="F20" s="89" t="s">
        <v>198</v>
      </c>
      <c r="G20" s="13"/>
      <c r="H20" s="4"/>
      <c r="I20" s="217"/>
      <c r="J20" s="101" t="s">
        <v>37</v>
      </c>
      <c r="K20" s="101" t="s">
        <v>185</v>
      </c>
      <c r="L20" s="407">
        <v>0</v>
      </c>
      <c r="M20" s="258"/>
      <c r="N20" s="57"/>
      <c r="O20" s="256"/>
      <c r="P20" s="425"/>
      <c r="Q20" s="222"/>
      <c r="R20" s="217"/>
      <c r="S20" s="66"/>
      <c r="T20" s="106"/>
      <c r="U20" s="106"/>
      <c r="V20" s="253"/>
      <c r="W20" s="66"/>
      <c r="X20" s="106"/>
      <c r="Y20" s="106"/>
      <c r="Z20" s="253"/>
      <c r="AA20" s="66"/>
      <c r="AB20" s="106"/>
      <c r="AC20" s="106"/>
      <c r="AD20" s="66"/>
      <c r="AE20" s="106"/>
      <c r="AF20" s="106"/>
      <c r="AG20" s="253"/>
      <c r="AH20" s="96">
        <f t="shared" si="0"/>
        <v>0</v>
      </c>
      <c r="AI20" s="420"/>
    </row>
    <row r="21" spans="1:35" ht="15" thickBot="1" x14ac:dyDescent="0.35">
      <c r="A21">
        <v>15</v>
      </c>
      <c r="B21" s="425" t="s">
        <v>84</v>
      </c>
      <c r="C21" s="425" t="s">
        <v>125</v>
      </c>
      <c r="D21" s="425" t="s">
        <v>126</v>
      </c>
      <c r="E21" s="425"/>
      <c r="F21" s="425" t="s">
        <v>127</v>
      </c>
      <c r="G21" s="13"/>
      <c r="H21" s="4"/>
      <c r="I21" s="217"/>
      <c r="J21" s="101" t="s">
        <v>37</v>
      </c>
      <c r="K21" s="101" t="s">
        <v>37</v>
      </c>
      <c r="L21" s="217">
        <v>0</v>
      </c>
      <c r="M21" s="258"/>
      <c r="N21" s="57"/>
      <c r="O21" s="66"/>
      <c r="P21" s="29"/>
      <c r="Q21" s="214"/>
      <c r="R21" s="217"/>
      <c r="S21" s="66"/>
      <c r="T21" s="106"/>
      <c r="U21" s="106"/>
      <c r="V21" s="253"/>
      <c r="W21" s="66"/>
      <c r="X21" s="106"/>
      <c r="Y21" s="106"/>
      <c r="Z21" s="253"/>
      <c r="AA21" s="66"/>
      <c r="AB21" s="106"/>
      <c r="AC21" s="106"/>
      <c r="AD21" s="66"/>
      <c r="AE21" s="106"/>
      <c r="AF21" s="106"/>
      <c r="AG21" s="253"/>
      <c r="AH21" s="96">
        <f t="shared" si="0"/>
        <v>0</v>
      </c>
      <c r="AI21" s="420"/>
    </row>
    <row r="22" spans="1:35" x14ac:dyDescent="0.3">
      <c r="B22" s="16"/>
      <c r="C22" s="16"/>
      <c r="D22" s="16"/>
      <c r="E22" s="16"/>
      <c r="F22" s="16"/>
      <c r="G22" s="57"/>
      <c r="H22" s="57"/>
      <c r="I22" s="214"/>
      <c r="J22" s="57"/>
      <c r="K22" s="57"/>
      <c r="L22" s="214"/>
      <c r="M22" s="57"/>
      <c r="N22" s="57"/>
      <c r="O22" s="131"/>
      <c r="P22" s="57"/>
      <c r="Q22" s="57"/>
      <c r="R22" s="214"/>
      <c r="S22" s="57"/>
      <c r="T22" s="57"/>
      <c r="U22" s="214"/>
      <c r="V22" s="57"/>
      <c r="W22" s="57"/>
      <c r="X22" s="131"/>
      <c r="Y22" s="131"/>
      <c r="Z22" s="131"/>
      <c r="AA22" s="131"/>
      <c r="AB22" s="4"/>
      <c r="AC22" s="4"/>
      <c r="AD22" s="131"/>
      <c r="AE22" s="131"/>
      <c r="AF22" s="131"/>
      <c r="AG22" s="131"/>
      <c r="AH22" s="131">
        <f t="shared" ref="AH22" si="1">AG22+AD22+AA22+X22+U22+R22+O22+L22+I22</f>
        <v>0</v>
      </c>
    </row>
  </sheetData>
  <autoFilter ref="B6:AH6" xr:uid="{383F3FDB-38F4-433F-8BC0-5FCD702E1BBD}">
    <sortState xmlns:xlrd2="http://schemas.microsoft.com/office/spreadsheetml/2017/richdata2" ref="B7:AH52">
      <sortCondition descending="1" ref="AH6"/>
    </sortState>
  </autoFilter>
  <sortState xmlns:xlrd2="http://schemas.microsoft.com/office/spreadsheetml/2017/richdata2" ref="B7:AH21">
    <sortCondition descending="1" ref="AH7:AH21"/>
  </sortState>
  <mergeCells count="12">
    <mergeCell ref="B3:AH3"/>
    <mergeCell ref="B1:AH1"/>
    <mergeCell ref="B2:AH2"/>
    <mergeCell ref="G5:I5"/>
    <mergeCell ref="M5:O5"/>
    <mergeCell ref="V5:X5"/>
    <mergeCell ref="AB5:AD5"/>
    <mergeCell ref="J5:L5"/>
    <mergeCell ref="P5:R5"/>
    <mergeCell ref="S5:U5"/>
    <mergeCell ref="AE5:AG5"/>
    <mergeCell ref="Y5:AA5"/>
  </mergeCells>
  <printOptions horizontalCentered="1"/>
  <pageMargins left="3.937007874015748E-2" right="3.937007874015748E-2" top="1.1417322834645669" bottom="0.74803149606299213" header="0.11811023622047245" footer="0.31496062992125984"/>
  <pageSetup paperSize="9" scale="48" fitToHeight="0" orientation="landscape" r:id="rId1"/>
  <headerFooter>
    <oddHeader>&amp;C&amp;G</oddHeader>
    <oddFooter>&amp;C&amp;A&amp;RAGG.  &amp;D&amp;T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2E428B-06D8-4753-8F1D-EB5D1DEA83AD}">
  <sheetPr>
    <pageSetUpPr fitToPage="1"/>
  </sheetPr>
  <dimension ref="A1:AK45"/>
  <sheetViews>
    <sheetView workbookViewId="0">
      <selection activeCell="B18" sqref="B18"/>
    </sheetView>
  </sheetViews>
  <sheetFormatPr defaultRowHeight="14.4" x14ac:dyDescent="0.3"/>
  <cols>
    <col min="1" max="1" width="23.44140625" customWidth="1"/>
    <col min="2" max="2" width="11.5546875" customWidth="1"/>
    <col min="3" max="3" width="11.6640625" customWidth="1"/>
    <col min="4" max="4" width="20.88671875" customWidth="1"/>
    <col min="5" max="5" width="21.88671875" bestFit="1" customWidth="1"/>
    <col min="6" max="7" width="5.6640625" customWidth="1"/>
    <col min="8" max="8" width="7" customWidth="1"/>
    <col min="9" max="10" width="5.6640625" customWidth="1"/>
    <col min="11" max="11" width="7" customWidth="1"/>
    <col min="12" max="13" width="5.6640625" customWidth="1"/>
    <col min="14" max="14" width="7" customWidth="1"/>
    <col min="15" max="16" width="5.6640625" customWidth="1"/>
    <col min="17" max="17" width="7" customWidth="1"/>
    <col min="18" max="19" width="5.6640625" customWidth="1"/>
    <col min="20" max="20" width="7" customWidth="1"/>
    <col min="21" max="22" width="5.6640625" customWidth="1"/>
    <col min="23" max="23" width="7" customWidth="1"/>
    <col min="24" max="25" width="5.6640625" customWidth="1"/>
    <col min="26" max="26" width="7" customWidth="1"/>
    <col min="27" max="28" width="5.6640625" customWidth="1"/>
    <col min="29" max="35" width="7" customWidth="1"/>
    <col min="36" max="36" width="8.109375" bestFit="1" customWidth="1"/>
  </cols>
  <sheetData>
    <row r="1" spans="1:37" ht="31.2" x14ac:dyDescent="0.6">
      <c r="A1" s="440" t="s">
        <v>75</v>
      </c>
      <c r="B1" s="440"/>
      <c r="C1" s="440"/>
      <c r="D1" s="440"/>
      <c r="E1" s="440"/>
      <c r="F1" s="440"/>
      <c r="G1" s="440"/>
      <c r="H1" s="440"/>
      <c r="I1" s="440"/>
      <c r="J1" s="440"/>
      <c r="K1" s="440"/>
      <c r="L1" s="440"/>
      <c r="M1" s="440"/>
      <c r="N1" s="440"/>
      <c r="O1" s="440"/>
      <c r="P1" s="440"/>
      <c r="Q1" s="440"/>
      <c r="R1" s="440"/>
      <c r="S1" s="440"/>
      <c r="T1" s="440"/>
      <c r="U1" s="440"/>
      <c r="V1" s="440"/>
      <c r="W1" s="440"/>
      <c r="X1" s="440"/>
      <c r="Y1" s="440"/>
      <c r="Z1" s="440"/>
      <c r="AA1" s="440"/>
      <c r="AB1" s="440"/>
      <c r="AC1" s="440"/>
      <c r="AD1" s="440"/>
      <c r="AE1" s="440"/>
      <c r="AF1" s="440"/>
      <c r="AG1" s="440"/>
      <c r="AH1" s="440"/>
      <c r="AI1" s="440"/>
      <c r="AJ1" s="440"/>
      <c r="AK1" s="39"/>
    </row>
    <row r="2" spans="1:37" ht="28.8" x14ac:dyDescent="0.55000000000000004">
      <c r="A2" s="441" t="s">
        <v>25</v>
      </c>
      <c r="B2" s="441"/>
      <c r="C2" s="441"/>
      <c r="D2" s="441"/>
      <c r="E2" s="441"/>
      <c r="F2" s="441"/>
      <c r="G2" s="441"/>
      <c r="H2" s="441"/>
      <c r="I2" s="441"/>
      <c r="J2" s="441"/>
      <c r="K2" s="441"/>
      <c r="L2" s="441"/>
      <c r="M2" s="441"/>
      <c r="N2" s="441"/>
      <c r="O2" s="441"/>
      <c r="P2" s="441"/>
      <c r="Q2" s="441"/>
      <c r="R2" s="441"/>
      <c r="S2" s="441"/>
      <c r="T2" s="441"/>
      <c r="U2" s="441"/>
      <c r="V2" s="441"/>
      <c r="W2" s="441"/>
      <c r="X2" s="441"/>
      <c r="Y2" s="441"/>
      <c r="Z2" s="441"/>
      <c r="AA2" s="441"/>
      <c r="AB2" s="441"/>
      <c r="AC2" s="441"/>
      <c r="AD2" s="441"/>
      <c r="AE2" s="441"/>
      <c r="AF2" s="441"/>
      <c r="AG2" s="441"/>
      <c r="AH2" s="441"/>
      <c r="AI2" s="441"/>
      <c r="AJ2" s="441"/>
      <c r="AK2" s="40"/>
    </row>
    <row r="3" spans="1:37" ht="28.8" x14ac:dyDescent="0.55000000000000004">
      <c r="A3" s="469"/>
      <c r="B3" s="469"/>
      <c r="C3" s="469"/>
      <c r="D3" s="469"/>
      <c r="E3" s="469"/>
      <c r="F3" s="469"/>
      <c r="G3" s="469"/>
      <c r="H3" s="469"/>
      <c r="I3" s="469"/>
      <c r="J3" s="469"/>
      <c r="K3" s="469"/>
      <c r="L3" s="469"/>
      <c r="M3" s="469"/>
      <c r="N3" s="469"/>
      <c r="O3" s="469"/>
      <c r="P3" s="469"/>
      <c r="Q3" s="469"/>
      <c r="R3" s="469"/>
      <c r="S3" s="469"/>
      <c r="T3" s="469"/>
      <c r="U3" s="469"/>
      <c r="V3" s="469"/>
      <c r="W3" s="469"/>
      <c r="X3" s="469"/>
      <c r="Y3" s="469"/>
      <c r="Z3" s="469"/>
      <c r="AA3" s="469"/>
      <c r="AB3" s="469"/>
      <c r="AC3" s="469"/>
      <c r="AD3" s="469"/>
      <c r="AE3" s="469"/>
      <c r="AF3" s="469"/>
      <c r="AG3" s="469"/>
      <c r="AH3" s="469"/>
      <c r="AI3" s="469"/>
      <c r="AJ3" s="469"/>
      <c r="AK3" s="40"/>
    </row>
    <row r="4" spans="1:37" ht="15" thickBot="1" x14ac:dyDescent="0.35"/>
    <row r="5" spans="1:37" ht="27.75" customHeight="1" thickBot="1" x14ac:dyDescent="0.35">
      <c r="A5" s="1"/>
      <c r="B5" s="1"/>
      <c r="C5" s="1"/>
      <c r="D5" s="1"/>
      <c r="E5" s="1"/>
      <c r="F5" s="442" t="s">
        <v>80</v>
      </c>
      <c r="G5" s="443"/>
      <c r="H5" s="444"/>
      <c r="I5" s="442" t="s">
        <v>153</v>
      </c>
      <c r="J5" s="443"/>
      <c r="K5" s="444"/>
      <c r="L5" s="442" t="s">
        <v>229</v>
      </c>
      <c r="M5" s="443"/>
      <c r="N5" s="444"/>
      <c r="O5" s="442" t="s">
        <v>274</v>
      </c>
      <c r="P5" s="443"/>
      <c r="Q5" s="444"/>
      <c r="R5" s="442"/>
      <c r="S5" s="443"/>
      <c r="T5" s="444"/>
      <c r="U5" s="466"/>
      <c r="V5" s="467"/>
      <c r="W5" s="468"/>
      <c r="X5" s="445"/>
      <c r="Y5" s="446"/>
      <c r="Z5" s="447"/>
      <c r="AA5" s="445"/>
      <c r="AB5" s="446"/>
      <c r="AC5" s="447"/>
      <c r="AD5" s="445"/>
      <c r="AE5" s="446"/>
      <c r="AF5" s="447"/>
      <c r="AG5" s="457" t="s">
        <v>42</v>
      </c>
      <c r="AH5" s="458"/>
      <c r="AI5" s="447"/>
      <c r="AJ5" s="2" t="s">
        <v>0</v>
      </c>
    </row>
    <row r="6" spans="1:37" ht="15" thickBot="1" x14ac:dyDescent="0.35">
      <c r="A6" s="32" t="s">
        <v>1</v>
      </c>
      <c r="B6" s="32" t="s">
        <v>2</v>
      </c>
      <c r="C6" s="32" t="s">
        <v>3</v>
      </c>
      <c r="D6" s="33" t="s">
        <v>5</v>
      </c>
      <c r="E6" s="33" t="s">
        <v>30</v>
      </c>
      <c r="F6" s="128"/>
      <c r="G6" s="129"/>
      <c r="H6" s="14" t="s">
        <v>6</v>
      </c>
      <c r="I6" s="130"/>
      <c r="J6" s="130"/>
      <c r="K6" s="72" t="s">
        <v>6</v>
      </c>
      <c r="L6" s="128"/>
      <c r="M6" s="129"/>
      <c r="N6" s="14" t="s">
        <v>6</v>
      </c>
      <c r="O6" s="128"/>
      <c r="P6" s="129"/>
      <c r="Q6" s="72" t="s">
        <v>6</v>
      </c>
      <c r="R6" s="128"/>
      <c r="S6" s="129"/>
      <c r="T6" s="84" t="s">
        <v>6</v>
      </c>
      <c r="U6" s="128"/>
      <c r="V6" s="129"/>
      <c r="W6" s="14" t="s">
        <v>6</v>
      </c>
      <c r="X6" s="128"/>
      <c r="Y6" s="129">
        <v>45102</v>
      </c>
      <c r="Z6" s="14" t="s">
        <v>6</v>
      </c>
      <c r="AA6" s="128">
        <v>45122</v>
      </c>
      <c r="AB6" s="129">
        <v>45123</v>
      </c>
      <c r="AC6" s="14" t="s">
        <v>6</v>
      </c>
      <c r="AD6" s="128">
        <v>45188</v>
      </c>
      <c r="AE6" s="129">
        <v>45189</v>
      </c>
      <c r="AF6" s="14" t="s">
        <v>6</v>
      </c>
      <c r="AG6" s="198">
        <v>45185</v>
      </c>
      <c r="AH6" s="199">
        <v>45186</v>
      </c>
      <c r="AI6" s="84" t="s">
        <v>6</v>
      </c>
      <c r="AJ6" s="30"/>
    </row>
    <row r="7" spans="1:37" ht="15" thickBot="1" x14ac:dyDescent="0.35">
      <c r="F7" s="132"/>
      <c r="G7" s="117"/>
      <c r="H7" s="68"/>
      <c r="I7" s="62"/>
      <c r="J7" s="63"/>
      <c r="K7" s="79"/>
      <c r="L7" s="61"/>
      <c r="M7" s="117"/>
      <c r="N7" s="68"/>
      <c r="O7" s="62"/>
      <c r="P7" s="63"/>
      <c r="Q7" s="79"/>
      <c r="R7" s="113"/>
      <c r="S7" s="110"/>
      <c r="T7" s="44"/>
      <c r="U7" s="61"/>
      <c r="V7" s="117"/>
      <c r="W7" s="68"/>
      <c r="X7" s="61"/>
      <c r="Y7" s="117"/>
      <c r="Z7" s="68"/>
      <c r="AA7" s="61"/>
      <c r="AB7" s="117"/>
      <c r="AC7" s="68"/>
      <c r="AD7" s="61"/>
      <c r="AE7" s="117"/>
      <c r="AF7" s="68"/>
      <c r="AG7" s="139"/>
      <c r="AH7" s="139"/>
      <c r="AI7" s="139"/>
      <c r="AJ7" s="103"/>
    </row>
    <row r="8" spans="1:37" ht="15" thickBot="1" x14ac:dyDescent="0.35">
      <c r="A8" s="4" t="s">
        <v>63</v>
      </c>
      <c r="B8" s="4" t="s">
        <v>66</v>
      </c>
      <c r="C8" s="4" t="s">
        <v>67</v>
      </c>
      <c r="D8" s="4"/>
      <c r="E8" s="4" t="s">
        <v>68</v>
      </c>
      <c r="F8" s="258" t="s">
        <v>37</v>
      </c>
      <c r="G8" s="57" t="s">
        <v>37</v>
      </c>
      <c r="H8" s="66">
        <v>0</v>
      </c>
      <c r="I8" s="64">
        <v>13.2</v>
      </c>
      <c r="J8" s="65">
        <v>13.2</v>
      </c>
      <c r="K8" s="66">
        <f>J8+I8</f>
        <v>26.4</v>
      </c>
      <c r="L8" s="59"/>
      <c r="M8" s="57"/>
      <c r="N8" s="66"/>
      <c r="O8" s="64">
        <v>5.8</v>
      </c>
      <c r="P8" s="65">
        <v>12.76</v>
      </c>
      <c r="Q8" s="66">
        <f>P8+O8</f>
        <v>18.559999999999999</v>
      </c>
      <c r="R8" s="114"/>
      <c r="S8" s="111"/>
      <c r="T8" s="90"/>
      <c r="U8" s="59"/>
      <c r="V8" s="57"/>
      <c r="W8" s="66"/>
      <c r="X8" s="59"/>
      <c r="Y8" s="57"/>
      <c r="Z8" s="66"/>
      <c r="AA8" s="59"/>
      <c r="AB8" s="57"/>
      <c r="AC8" s="66"/>
      <c r="AD8" s="59"/>
      <c r="AE8" s="57"/>
      <c r="AF8" s="66"/>
      <c r="AG8" s="106"/>
      <c r="AH8" s="106"/>
      <c r="AI8" s="106"/>
      <c r="AJ8" s="103">
        <f>H8+K8+N8+Q8+T8+W8+Z8+AC8+AF8+AI8</f>
        <v>44.959999999999994</v>
      </c>
    </row>
    <row r="9" spans="1:37" ht="15" thickBot="1" x14ac:dyDescent="0.35">
      <c r="A9" s="4" t="s">
        <v>136</v>
      </c>
      <c r="B9" s="4" t="s">
        <v>208</v>
      </c>
      <c r="C9" s="4" t="s">
        <v>209</v>
      </c>
      <c r="D9" s="4" t="s">
        <v>273</v>
      </c>
      <c r="E9" s="4" t="s">
        <v>210</v>
      </c>
      <c r="F9" s="258"/>
      <c r="G9" s="57"/>
      <c r="H9" s="66"/>
      <c r="I9" s="64"/>
      <c r="J9" s="65"/>
      <c r="K9" s="80"/>
      <c r="L9" s="59"/>
      <c r="M9" s="57"/>
      <c r="N9" s="66"/>
      <c r="O9" s="64">
        <v>10.8</v>
      </c>
      <c r="P9" s="65">
        <v>12.98</v>
      </c>
      <c r="Q9" s="66">
        <f>O9+P9</f>
        <v>23.78</v>
      </c>
      <c r="R9" s="100"/>
      <c r="S9" s="101"/>
      <c r="T9" s="66"/>
      <c r="U9" s="59"/>
      <c r="V9" s="57"/>
      <c r="W9" s="66"/>
      <c r="X9" s="59"/>
      <c r="Y9" s="57"/>
      <c r="Z9" s="66"/>
      <c r="AA9" s="59"/>
      <c r="AB9" s="57"/>
      <c r="AC9" s="66"/>
      <c r="AD9" s="59"/>
      <c r="AE9" s="57"/>
      <c r="AF9" s="66"/>
      <c r="AG9" s="106"/>
      <c r="AH9" s="106"/>
      <c r="AI9" s="106"/>
      <c r="AJ9" s="103">
        <f>H9+K9+N9+Q9+T9+W9+Z9+AC9+AF9+AI9</f>
        <v>23.78</v>
      </c>
    </row>
    <row r="10" spans="1:37" ht="15" thickBot="1" x14ac:dyDescent="0.35">
      <c r="A10" s="4" t="s">
        <v>46</v>
      </c>
      <c r="B10" s="49" t="s">
        <v>233</v>
      </c>
      <c r="C10" s="49" t="s">
        <v>234</v>
      </c>
      <c r="D10" s="49"/>
      <c r="E10" s="51" t="s">
        <v>196</v>
      </c>
      <c r="F10" s="59"/>
      <c r="G10" s="57"/>
      <c r="H10" s="66"/>
      <c r="I10" s="64"/>
      <c r="J10" s="65"/>
      <c r="K10" s="80"/>
      <c r="L10" s="59">
        <v>10.26</v>
      </c>
      <c r="M10" s="57">
        <v>10.62</v>
      </c>
      <c r="N10" s="66">
        <f>M10+L10</f>
        <v>20.88</v>
      </c>
      <c r="O10" s="64"/>
      <c r="P10" s="65"/>
      <c r="Q10" s="80"/>
      <c r="R10" s="100"/>
      <c r="S10" s="101"/>
      <c r="T10" s="45"/>
      <c r="U10" s="59"/>
      <c r="V10" s="57"/>
      <c r="W10" s="66"/>
      <c r="X10" s="59"/>
      <c r="Y10" s="57"/>
      <c r="Z10" s="66"/>
      <c r="AA10" s="59"/>
      <c r="AB10" s="57"/>
      <c r="AC10" s="66"/>
      <c r="AD10" s="59"/>
      <c r="AE10" s="57"/>
      <c r="AF10" s="66"/>
      <c r="AG10" s="106"/>
      <c r="AH10" s="106"/>
      <c r="AI10" s="106"/>
      <c r="AJ10" s="103">
        <f>H10+K10+N10+Q10+T10+W10+Z10+AC10+AF10+AI10</f>
        <v>20.88</v>
      </c>
    </row>
    <row r="11" spans="1:37" ht="15" thickBot="1" x14ac:dyDescent="0.35">
      <c r="A11" s="4" t="s">
        <v>69</v>
      </c>
      <c r="B11" s="4" t="s">
        <v>242</v>
      </c>
      <c r="C11" s="4" t="s">
        <v>134</v>
      </c>
      <c r="D11" s="4"/>
      <c r="E11" s="4" t="s">
        <v>243</v>
      </c>
      <c r="F11" s="258"/>
      <c r="G11" s="57"/>
      <c r="H11" s="66"/>
      <c r="I11" s="64"/>
      <c r="J11" s="65"/>
      <c r="K11" s="80"/>
      <c r="L11" s="59"/>
      <c r="M11" s="57"/>
      <c r="N11" s="66"/>
      <c r="O11" s="64">
        <v>5.9</v>
      </c>
      <c r="P11" s="65">
        <v>13.2</v>
      </c>
      <c r="Q11" s="66">
        <f>O11+P11</f>
        <v>19.100000000000001</v>
      </c>
      <c r="R11" s="64"/>
      <c r="S11" s="65"/>
      <c r="T11" s="80"/>
      <c r="U11" s="59"/>
      <c r="V11" s="57"/>
      <c r="W11" s="66"/>
      <c r="X11" s="59"/>
      <c r="Y11" s="57"/>
      <c r="Z11" s="66"/>
      <c r="AA11" s="59"/>
      <c r="AB11" s="57"/>
      <c r="AC11" s="66"/>
      <c r="AD11" s="59"/>
      <c r="AE11" s="57"/>
      <c r="AF11" s="66"/>
      <c r="AG11" s="106"/>
      <c r="AH11" s="106"/>
      <c r="AI11" s="106"/>
      <c r="AJ11" s="103">
        <f>H11+K11+N11+Q11+T11+W11+Z11+AC11+AF11+AI11</f>
        <v>19.100000000000001</v>
      </c>
    </row>
    <row r="12" spans="1:37" ht="15" thickBot="1" x14ac:dyDescent="0.35">
      <c r="A12" s="4" t="s">
        <v>46</v>
      </c>
      <c r="B12" s="4" t="s">
        <v>133</v>
      </c>
      <c r="C12" s="4" t="s">
        <v>134</v>
      </c>
      <c r="D12" s="4"/>
      <c r="E12" s="4" t="s">
        <v>135</v>
      </c>
      <c r="F12" s="258" t="s">
        <v>37</v>
      </c>
      <c r="G12" s="57">
        <v>12.98</v>
      </c>
      <c r="H12" s="66">
        <v>12.98</v>
      </c>
      <c r="I12" s="64"/>
      <c r="J12" s="65"/>
      <c r="K12" s="80"/>
      <c r="L12" s="59"/>
      <c r="M12" s="57"/>
      <c r="N12" s="66"/>
      <c r="O12" s="64"/>
      <c r="P12" s="65"/>
      <c r="Q12" s="80"/>
      <c r="R12" s="100"/>
      <c r="S12" s="101"/>
      <c r="T12" s="45"/>
      <c r="U12" s="59"/>
      <c r="V12" s="57"/>
      <c r="W12" s="66"/>
      <c r="X12" s="59"/>
      <c r="Y12" s="57"/>
      <c r="Z12" s="66"/>
      <c r="AA12" s="59"/>
      <c r="AB12" s="57"/>
      <c r="AC12" s="66"/>
      <c r="AD12" s="59"/>
      <c r="AE12" s="57"/>
      <c r="AF12" s="66"/>
      <c r="AG12" s="106"/>
      <c r="AH12" s="106"/>
      <c r="AI12" s="106"/>
      <c r="AJ12" s="103">
        <f>H12+K12+N12+Q12+T12+W12+Z12+AC12+AF12+AI12</f>
        <v>12.98</v>
      </c>
    </row>
    <row r="13" spans="1:37" x14ac:dyDescent="0.3">
      <c r="A13" s="50"/>
      <c r="B13" s="49"/>
      <c r="C13" s="49"/>
      <c r="D13" s="49"/>
      <c r="E13" s="51"/>
      <c r="F13" s="59"/>
      <c r="G13" s="57"/>
      <c r="H13" s="66"/>
      <c r="I13" s="64"/>
      <c r="J13" s="65"/>
      <c r="K13" s="80"/>
      <c r="L13" s="59"/>
      <c r="M13" s="57"/>
      <c r="N13" s="66"/>
      <c r="O13" s="64"/>
      <c r="P13" s="65"/>
      <c r="Q13" s="80"/>
      <c r="R13" s="100"/>
      <c r="S13" s="101"/>
      <c r="T13" s="45"/>
      <c r="U13" s="59"/>
      <c r="V13" s="57"/>
      <c r="W13" s="66"/>
      <c r="X13" s="59"/>
      <c r="Y13" s="57"/>
      <c r="Z13" s="66"/>
      <c r="AA13" s="59"/>
      <c r="AB13" s="57"/>
      <c r="AC13" s="66"/>
      <c r="AD13" s="59"/>
      <c r="AE13" s="57"/>
      <c r="AF13" s="66"/>
      <c r="AG13" s="106"/>
      <c r="AH13" s="106"/>
      <c r="AI13" s="106"/>
      <c r="AJ13" s="103">
        <f>H14+K14+N14+Q14+T14+W14+Z14+AC14+AF14</f>
        <v>0</v>
      </c>
    </row>
    <row r="14" spans="1:37" x14ac:dyDescent="0.3">
      <c r="A14" s="50"/>
      <c r="B14" s="49"/>
      <c r="C14" s="49"/>
      <c r="D14" s="49"/>
      <c r="E14" s="51"/>
      <c r="F14" s="59"/>
      <c r="G14" s="57"/>
      <c r="H14" s="66"/>
      <c r="I14" s="64"/>
      <c r="J14" s="65"/>
      <c r="K14" s="80"/>
      <c r="L14" s="59"/>
      <c r="M14" s="57"/>
      <c r="N14" s="66"/>
      <c r="O14" s="64"/>
      <c r="P14" s="65"/>
      <c r="Q14" s="80"/>
      <c r="R14" s="100"/>
      <c r="S14" s="101"/>
      <c r="T14" s="45"/>
      <c r="U14" s="59"/>
      <c r="V14" s="57"/>
      <c r="W14" s="66"/>
      <c r="X14" s="59"/>
      <c r="Y14" s="57"/>
      <c r="Z14" s="66"/>
      <c r="AA14" s="59"/>
      <c r="AB14" s="57"/>
      <c r="AC14" s="66"/>
      <c r="AD14" s="59"/>
      <c r="AE14" s="57"/>
      <c r="AF14" s="66"/>
      <c r="AG14" s="106"/>
      <c r="AH14" s="106"/>
      <c r="AI14" s="106"/>
      <c r="AJ14" s="96">
        <f>N14+Z14</f>
        <v>0</v>
      </c>
    </row>
    <row r="15" spans="1:37" x14ac:dyDescent="0.3">
      <c r="A15" s="50"/>
      <c r="B15" s="7"/>
      <c r="C15" s="49"/>
      <c r="D15" s="49"/>
      <c r="E15" s="51"/>
      <c r="F15" s="59"/>
      <c r="G15" s="57"/>
      <c r="H15" s="66"/>
      <c r="I15" s="64"/>
      <c r="J15" s="65"/>
      <c r="K15" s="80"/>
      <c r="L15" s="59"/>
      <c r="M15" s="57"/>
      <c r="N15" s="66"/>
      <c r="O15" s="64"/>
      <c r="P15" s="65"/>
      <c r="Q15" s="80"/>
      <c r="R15" s="100"/>
      <c r="S15" s="101"/>
      <c r="T15" s="45"/>
      <c r="U15" s="59"/>
      <c r="V15" s="57"/>
      <c r="W15" s="66"/>
      <c r="X15" s="59"/>
      <c r="Y15" s="57"/>
      <c r="Z15" s="66"/>
      <c r="AA15" s="59"/>
      <c r="AB15" s="57"/>
      <c r="AC15" s="66"/>
      <c r="AD15" s="59"/>
      <c r="AE15" s="57"/>
      <c r="AF15" s="66"/>
      <c r="AG15" s="106"/>
      <c r="AH15" s="106"/>
      <c r="AI15" s="106"/>
      <c r="AJ15" s="96"/>
    </row>
    <row r="16" spans="1:37" x14ac:dyDescent="0.3">
      <c r="A16" s="50"/>
      <c r="B16" s="49"/>
      <c r="C16" s="49"/>
      <c r="D16" s="49"/>
      <c r="E16" s="51"/>
      <c r="F16" s="59"/>
      <c r="G16" s="57"/>
      <c r="H16" s="66"/>
      <c r="I16" s="64"/>
      <c r="J16" s="65"/>
      <c r="K16" s="80"/>
      <c r="L16" s="59"/>
      <c r="M16" s="57"/>
      <c r="N16" s="66"/>
      <c r="O16" s="64"/>
      <c r="P16" s="65"/>
      <c r="Q16" s="80"/>
      <c r="R16" s="59"/>
      <c r="S16" s="57"/>
      <c r="T16" s="45"/>
      <c r="U16" s="59"/>
      <c r="V16" s="57"/>
      <c r="W16" s="66"/>
      <c r="X16" s="59"/>
      <c r="Y16" s="57"/>
      <c r="Z16" s="66"/>
      <c r="AA16" s="59"/>
      <c r="AB16" s="57"/>
      <c r="AC16" s="66"/>
      <c r="AD16" s="59"/>
      <c r="AE16" s="57"/>
      <c r="AF16" s="66"/>
      <c r="AG16" s="106"/>
      <c r="AH16" s="106"/>
      <c r="AI16" s="106"/>
      <c r="AJ16" s="96"/>
    </row>
    <row r="17" spans="1:36" x14ac:dyDescent="0.3">
      <c r="A17" s="50"/>
      <c r="B17" s="49"/>
      <c r="C17" s="49"/>
      <c r="D17" s="49"/>
      <c r="E17" s="51"/>
      <c r="F17" s="59"/>
      <c r="G17" s="57"/>
      <c r="H17" s="66"/>
      <c r="I17" s="64"/>
      <c r="J17" s="65"/>
      <c r="K17" s="80"/>
      <c r="L17" s="59"/>
      <c r="M17" s="57"/>
      <c r="N17" s="66"/>
      <c r="O17" s="64"/>
      <c r="P17" s="65"/>
      <c r="Q17" s="80"/>
      <c r="R17" s="100"/>
      <c r="S17" s="101"/>
      <c r="T17" s="45"/>
      <c r="U17" s="59"/>
      <c r="V17" s="57"/>
      <c r="W17" s="66"/>
      <c r="X17" s="59"/>
      <c r="Y17" s="57"/>
      <c r="Z17" s="66"/>
      <c r="AA17" s="59"/>
      <c r="AB17" s="57"/>
      <c r="AC17" s="66"/>
      <c r="AD17" s="59"/>
      <c r="AE17" s="57"/>
      <c r="AF17" s="66"/>
      <c r="AG17" s="106"/>
      <c r="AH17" s="106"/>
      <c r="AI17" s="106"/>
      <c r="AJ17" s="96"/>
    </row>
    <row r="18" spans="1:36" x14ac:dyDescent="0.3">
      <c r="A18" s="50"/>
      <c r="B18" s="49"/>
      <c r="C18" s="49"/>
      <c r="D18" s="49"/>
      <c r="E18" s="51"/>
      <c r="F18" s="59"/>
      <c r="G18" s="57"/>
      <c r="H18" s="66"/>
      <c r="I18" s="64"/>
      <c r="J18" s="65"/>
      <c r="K18" s="80"/>
      <c r="L18" s="59"/>
      <c r="M18" s="57"/>
      <c r="N18" s="66"/>
      <c r="O18" s="64"/>
      <c r="P18" s="65"/>
      <c r="Q18" s="80"/>
      <c r="R18" s="100"/>
      <c r="S18" s="101"/>
      <c r="T18" s="45"/>
      <c r="U18" s="59"/>
      <c r="V18" s="57"/>
      <c r="W18" s="66"/>
      <c r="X18" s="59"/>
      <c r="Y18" s="57"/>
      <c r="Z18" s="66"/>
      <c r="AA18" s="59"/>
      <c r="AB18" s="57"/>
      <c r="AC18" s="66"/>
      <c r="AD18" s="59"/>
      <c r="AE18" s="57"/>
      <c r="AF18" s="66"/>
      <c r="AG18" s="106"/>
      <c r="AH18" s="106"/>
      <c r="AI18" s="106"/>
      <c r="AJ18" s="96"/>
    </row>
    <row r="19" spans="1:36" x14ac:dyDescent="0.3">
      <c r="A19" s="50"/>
      <c r="B19" s="49"/>
      <c r="C19" s="49"/>
      <c r="D19" s="49"/>
      <c r="E19" s="51"/>
      <c r="F19" s="59"/>
      <c r="G19" s="57"/>
      <c r="H19" s="66"/>
      <c r="I19" s="64"/>
      <c r="J19" s="65"/>
      <c r="K19" s="80"/>
      <c r="L19" s="59"/>
      <c r="M19" s="57"/>
      <c r="N19" s="66"/>
      <c r="O19" s="64"/>
      <c r="P19" s="65"/>
      <c r="Q19" s="80"/>
      <c r="R19" s="100"/>
      <c r="S19" s="101"/>
      <c r="T19" s="66"/>
      <c r="U19" s="59"/>
      <c r="V19" s="57"/>
      <c r="W19" s="66"/>
      <c r="X19" s="59"/>
      <c r="Y19" s="57"/>
      <c r="Z19" s="66"/>
      <c r="AA19" s="59"/>
      <c r="AB19" s="57"/>
      <c r="AC19" s="66"/>
      <c r="AD19" s="59"/>
      <c r="AE19" s="57"/>
      <c r="AF19" s="66"/>
      <c r="AG19" s="106"/>
      <c r="AH19" s="106"/>
      <c r="AI19" s="106"/>
      <c r="AJ19" s="96"/>
    </row>
    <row r="20" spans="1:36" x14ac:dyDescent="0.3">
      <c r="A20" s="50"/>
      <c r="B20" s="49"/>
      <c r="C20" s="49"/>
      <c r="D20" s="49"/>
      <c r="E20" s="51"/>
      <c r="F20" s="59"/>
      <c r="G20" s="57"/>
      <c r="H20" s="66"/>
      <c r="I20" s="64"/>
      <c r="J20" s="65"/>
      <c r="K20" s="80"/>
      <c r="L20" s="59"/>
      <c r="M20" s="57"/>
      <c r="N20" s="66"/>
      <c r="O20" s="64"/>
      <c r="P20" s="65"/>
      <c r="Q20" s="80"/>
      <c r="R20" s="100"/>
      <c r="S20" s="101"/>
      <c r="T20" s="45"/>
      <c r="U20" s="59"/>
      <c r="V20" s="57"/>
      <c r="W20" s="66"/>
      <c r="X20" s="59"/>
      <c r="Y20" s="57"/>
      <c r="Z20" s="66"/>
      <c r="AA20" s="59"/>
      <c r="AB20" s="57"/>
      <c r="AC20" s="66"/>
      <c r="AD20" s="59"/>
      <c r="AE20" s="57"/>
      <c r="AF20" s="66"/>
      <c r="AG20" s="106"/>
      <c r="AH20" s="106"/>
      <c r="AI20" s="106"/>
      <c r="AJ20" s="96"/>
    </row>
    <row r="21" spans="1:36" x14ac:dyDescent="0.3">
      <c r="A21" s="50"/>
      <c r="B21" s="49"/>
      <c r="C21" s="49"/>
      <c r="D21" s="49"/>
      <c r="E21" s="51"/>
      <c r="F21" s="59"/>
      <c r="G21" s="57"/>
      <c r="H21" s="66"/>
      <c r="I21" s="64"/>
      <c r="J21" s="65"/>
      <c r="K21" s="80"/>
      <c r="L21" s="59"/>
      <c r="M21" s="57"/>
      <c r="N21" s="66"/>
      <c r="O21" s="64"/>
      <c r="P21" s="65"/>
      <c r="Q21" s="80"/>
      <c r="R21" s="100"/>
      <c r="S21" s="101"/>
      <c r="T21" s="45"/>
      <c r="U21" s="59"/>
      <c r="V21" s="57"/>
      <c r="W21" s="66"/>
      <c r="X21" s="59"/>
      <c r="Y21" s="57"/>
      <c r="Z21" s="66"/>
      <c r="AA21" s="59"/>
      <c r="AB21" s="57"/>
      <c r="AC21" s="66"/>
      <c r="AD21" s="59"/>
      <c r="AE21" s="57"/>
      <c r="AF21" s="66"/>
      <c r="AG21" s="106"/>
      <c r="AH21" s="106"/>
      <c r="AI21" s="106"/>
      <c r="AJ21" s="96"/>
    </row>
    <row r="22" spans="1:36" x14ac:dyDescent="0.3">
      <c r="A22" s="50"/>
      <c r="B22" s="49"/>
      <c r="C22" s="49"/>
      <c r="D22" s="49"/>
      <c r="E22" s="51"/>
      <c r="F22" s="59"/>
      <c r="G22" s="57"/>
      <c r="H22" s="66"/>
      <c r="I22" s="64"/>
      <c r="J22" s="65"/>
      <c r="K22" s="80"/>
      <c r="L22" s="59"/>
      <c r="M22" s="57"/>
      <c r="N22" s="66"/>
      <c r="O22" s="64"/>
      <c r="P22" s="65"/>
      <c r="Q22" s="80"/>
      <c r="R22" s="59"/>
      <c r="S22" s="57"/>
      <c r="T22" s="66"/>
      <c r="U22" s="59"/>
      <c r="V22" s="57"/>
      <c r="W22" s="66"/>
      <c r="X22" s="59"/>
      <c r="Y22" s="57"/>
      <c r="Z22" s="66"/>
      <c r="AA22" s="59"/>
      <c r="AB22" s="57"/>
      <c r="AC22" s="66"/>
      <c r="AD22" s="59"/>
      <c r="AE22" s="57"/>
      <c r="AF22" s="66"/>
      <c r="AG22" s="106"/>
      <c r="AH22" s="106"/>
      <c r="AI22" s="106"/>
      <c r="AJ22" s="96"/>
    </row>
    <row r="23" spans="1:36" x14ac:dyDescent="0.3">
      <c r="A23" s="50"/>
      <c r="B23" s="49"/>
      <c r="C23" s="49"/>
      <c r="D23" s="49"/>
      <c r="E23" s="51"/>
      <c r="F23" s="59"/>
      <c r="G23" s="57"/>
      <c r="H23" s="66"/>
      <c r="I23" s="64"/>
      <c r="J23" s="65"/>
      <c r="K23" s="80"/>
      <c r="L23" s="59"/>
      <c r="M23" s="57"/>
      <c r="N23" s="66"/>
      <c r="O23" s="64"/>
      <c r="P23" s="65"/>
      <c r="Q23" s="80"/>
      <c r="R23" s="59"/>
      <c r="S23" s="57"/>
      <c r="T23" s="45"/>
      <c r="U23" s="59"/>
      <c r="V23" s="57"/>
      <c r="W23" s="66"/>
      <c r="X23" s="59"/>
      <c r="Y23" s="57"/>
      <c r="Z23" s="66"/>
      <c r="AA23" s="59"/>
      <c r="AB23" s="57"/>
      <c r="AC23" s="66"/>
      <c r="AD23" s="59"/>
      <c r="AE23" s="57"/>
      <c r="AF23" s="66"/>
      <c r="AG23" s="106"/>
      <c r="AH23" s="106"/>
      <c r="AI23" s="106"/>
      <c r="AJ23" s="96"/>
    </row>
    <row r="24" spans="1:36" x14ac:dyDescent="0.3">
      <c r="A24" s="50"/>
      <c r="B24" s="49"/>
      <c r="C24" s="49"/>
      <c r="D24" s="49"/>
      <c r="E24" s="51"/>
      <c r="F24" s="59"/>
      <c r="G24" s="57"/>
      <c r="H24" s="66"/>
      <c r="I24" s="64"/>
      <c r="J24" s="65"/>
      <c r="K24" s="80"/>
      <c r="L24" s="59"/>
      <c r="M24" s="57"/>
      <c r="N24" s="66"/>
      <c r="O24" s="64"/>
      <c r="P24" s="65"/>
      <c r="Q24" s="80"/>
      <c r="R24" s="100"/>
      <c r="S24" s="101"/>
      <c r="T24" s="45"/>
      <c r="U24" s="59"/>
      <c r="V24" s="57"/>
      <c r="W24" s="66"/>
      <c r="X24" s="59"/>
      <c r="Y24" s="57"/>
      <c r="Z24" s="66"/>
      <c r="AA24" s="59"/>
      <c r="AB24" s="57"/>
      <c r="AC24" s="66"/>
      <c r="AD24" s="59"/>
      <c r="AE24" s="57"/>
      <c r="AF24" s="66"/>
      <c r="AG24" s="106"/>
      <c r="AH24" s="106"/>
      <c r="AI24" s="106"/>
      <c r="AJ24" s="96"/>
    </row>
    <row r="25" spans="1:36" x14ac:dyDescent="0.3">
      <c r="A25" s="50"/>
      <c r="B25" s="49"/>
      <c r="C25" s="49"/>
      <c r="D25" s="49"/>
      <c r="E25" s="51"/>
      <c r="F25" s="59"/>
      <c r="G25" s="57"/>
      <c r="H25" s="66"/>
      <c r="I25" s="64"/>
      <c r="J25" s="65"/>
      <c r="K25" s="80"/>
      <c r="L25" s="59"/>
      <c r="M25" s="57"/>
      <c r="N25" s="66"/>
      <c r="O25" s="64"/>
      <c r="P25" s="65"/>
      <c r="Q25" s="80"/>
      <c r="R25" s="100"/>
      <c r="S25" s="101"/>
      <c r="T25" s="45"/>
      <c r="U25" s="59"/>
      <c r="V25" s="57"/>
      <c r="W25" s="66"/>
      <c r="X25" s="59"/>
      <c r="Y25" s="57"/>
      <c r="Z25" s="66"/>
      <c r="AA25" s="59"/>
      <c r="AB25" s="57"/>
      <c r="AC25" s="66"/>
      <c r="AD25" s="59"/>
      <c r="AE25" s="57"/>
      <c r="AF25" s="66"/>
      <c r="AG25" s="106"/>
      <c r="AH25" s="106"/>
      <c r="AI25" s="106"/>
      <c r="AJ25" s="96"/>
    </row>
    <row r="26" spans="1:36" x14ac:dyDescent="0.3">
      <c r="A26" s="50"/>
      <c r="B26" s="49"/>
      <c r="C26" s="49"/>
      <c r="D26" s="49"/>
      <c r="E26" s="51"/>
      <c r="F26" s="59"/>
      <c r="G26" s="57"/>
      <c r="H26" s="66"/>
      <c r="I26" s="64"/>
      <c r="J26" s="65"/>
      <c r="K26" s="80"/>
      <c r="L26" s="59"/>
      <c r="M26" s="57"/>
      <c r="N26" s="66"/>
      <c r="O26" s="64"/>
      <c r="P26" s="65"/>
      <c r="Q26" s="80"/>
      <c r="R26" s="100"/>
      <c r="S26" s="101"/>
      <c r="T26" s="45"/>
      <c r="U26" s="59"/>
      <c r="V26" s="57"/>
      <c r="W26" s="66"/>
      <c r="X26" s="59"/>
      <c r="Y26" s="57"/>
      <c r="Z26" s="66"/>
      <c r="AA26" s="59"/>
      <c r="AB26" s="57"/>
      <c r="AC26" s="66"/>
      <c r="AD26" s="59"/>
      <c r="AE26" s="57"/>
      <c r="AF26" s="66"/>
      <c r="AG26" s="106"/>
      <c r="AH26" s="106"/>
      <c r="AI26" s="106"/>
      <c r="AJ26" s="96"/>
    </row>
    <row r="27" spans="1:36" x14ac:dyDescent="0.3">
      <c r="A27" s="92"/>
      <c r="B27" s="93"/>
      <c r="C27" s="93"/>
      <c r="D27" s="93"/>
      <c r="E27" s="94"/>
      <c r="F27" s="85"/>
      <c r="G27" s="86"/>
      <c r="H27" s="95"/>
      <c r="I27" s="121"/>
      <c r="J27" s="122"/>
      <c r="K27" s="123"/>
      <c r="L27" s="85"/>
      <c r="M27" s="86"/>
      <c r="N27" s="95"/>
      <c r="O27" s="121"/>
      <c r="P27" s="122"/>
      <c r="Q27" s="95"/>
      <c r="R27" s="134"/>
      <c r="S27" s="112"/>
      <c r="T27" s="87"/>
      <c r="U27" s="85"/>
      <c r="V27" s="86"/>
      <c r="W27" s="95"/>
      <c r="X27" s="85"/>
      <c r="Y27" s="86"/>
      <c r="Z27" s="95"/>
      <c r="AA27" s="85"/>
      <c r="AB27" s="86"/>
      <c r="AC27" s="95"/>
      <c r="AD27" s="85"/>
      <c r="AE27" s="86"/>
      <c r="AF27" s="95"/>
      <c r="AG27" s="124"/>
      <c r="AH27" s="124"/>
      <c r="AI27" s="124"/>
      <c r="AJ27" s="105"/>
    </row>
    <row r="28" spans="1:36" ht="15" thickBot="1" x14ac:dyDescent="0.35">
      <c r="A28" s="52"/>
      <c r="B28" s="53"/>
      <c r="C28" s="53"/>
      <c r="D28" s="53"/>
      <c r="E28" s="54"/>
      <c r="F28" s="60"/>
      <c r="G28" s="58"/>
      <c r="H28" s="67"/>
      <c r="I28" s="81"/>
      <c r="J28" s="82"/>
      <c r="K28" s="83"/>
      <c r="L28" s="60"/>
      <c r="M28" s="58"/>
      <c r="N28" s="67"/>
      <c r="O28" s="81"/>
      <c r="P28" s="82"/>
      <c r="Q28" s="83"/>
      <c r="R28" s="81"/>
      <c r="S28" s="82"/>
      <c r="T28" s="83"/>
      <c r="U28" s="60"/>
      <c r="V28" s="58"/>
      <c r="W28" s="67"/>
      <c r="X28" s="60"/>
      <c r="Y28" s="58"/>
      <c r="Z28" s="67"/>
      <c r="AA28" s="60"/>
      <c r="AB28" s="58"/>
      <c r="AC28" s="67"/>
      <c r="AD28" s="60"/>
      <c r="AE28" s="58"/>
      <c r="AF28" s="67"/>
      <c r="AG28" s="133"/>
      <c r="AH28" s="133"/>
      <c r="AI28" s="133"/>
      <c r="AJ28" s="104"/>
    </row>
    <row r="29" spans="1:36" hidden="1" x14ac:dyDescent="0.3">
      <c r="A29" s="41"/>
      <c r="B29" s="23"/>
      <c r="C29" s="23"/>
      <c r="D29" s="23"/>
      <c r="E29" s="42"/>
      <c r="F29" s="69"/>
      <c r="G29" s="70"/>
      <c r="H29" s="71">
        <f t="shared" ref="H29:H45" si="0">F29+G29</f>
        <v>0</v>
      </c>
      <c r="I29" s="75"/>
      <c r="J29" s="75"/>
      <c r="K29" s="75"/>
      <c r="L29" s="15"/>
      <c r="M29" s="16"/>
      <c r="N29" s="17">
        <f t="shared" ref="N29:N45" si="1">L29+M29</f>
        <v>0</v>
      </c>
      <c r="O29" s="76"/>
      <c r="P29" s="76"/>
      <c r="Q29" s="76"/>
      <c r="R29" s="76"/>
      <c r="S29" s="76"/>
      <c r="T29" s="76"/>
      <c r="U29" s="15"/>
      <c r="V29" s="16"/>
      <c r="W29" s="17">
        <f t="shared" ref="W29:W45" si="2">U29+V29</f>
        <v>0</v>
      </c>
      <c r="X29" s="15"/>
      <c r="Y29" s="16"/>
      <c r="Z29" s="17">
        <f t="shared" ref="Z29:Z45" si="3">X29+Y29</f>
        <v>0</v>
      </c>
      <c r="AA29" s="115"/>
      <c r="AB29" s="115"/>
      <c r="AC29" s="115"/>
      <c r="AD29" s="115"/>
      <c r="AE29" s="115"/>
      <c r="AF29" s="115"/>
      <c r="AG29" s="115"/>
      <c r="AH29" s="115"/>
      <c r="AI29" s="115"/>
      <c r="AJ29" s="31">
        <f t="shared" ref="AJ29:AJ45" si="4">Y29+Z29</f>
        <v>0</v>
      </c>
    </row>
    <row r="30" spans="1:36" hidden="1" x14ac:dyDescent="0.3">
      <c r="A30" s="34"/>
      <c r="B30" s="7"/>
      <c r="C30" s="7"/>
      <c r="D30" s="7"/>
      <c r="E30" s="35"/>
      <c r="F30" s="59"/>
      <c r="G30" s="57"/>
      <c r="H30" s="66">
        <f t="shared" si="0"/>
        <v>0</v>
      </c>
      <c r="I30" s="73"/>
      <c r="J30" s="73"/>
      <c r="K30" s="73"/>
      <c r="L30" s="6"/>
      <c r="M30" s="4"/>
      <c r="N30" s="5">
        <f t="shared" si="1"/>
        <v>0</v>
      </c>
      <c r="O30" s="77"/>
      <c r="P30" s="77"/>
      <c r="Q30" s="77"/>
      <c r="R30" s="77"/>
      <c r="S30" s="77"/>
      <c r="T30" s="77"/>
      <c r="U30" s="6"/>
      <c r="V30" s="4"/>
      <c r="W30" s="5">
        <f t="shared" si="2"/>
        <v>0</v>
      </c>
      <c r="X30" s="6"/>
      <c r="Y30" s="4"/>
      <c r="Z30" s="5">
        <f t="shared" si="3"/>
        <v>0</v>
      </c>
      <c r="AA30" s="91"/>
      <c r="AB30" s="91"/>
      <c r="AC30" s="91"/>
      <c r="AD30" s="91"/>
      <c r="AE30" s="91"/>
      <c r="AF30" s="91"/>
      <c r="AG30" s="91"/>
      <c r="AH30" s="91"/>
      <c r="AI30" s="91"/>
      <c r="AJ30" s="3">
        <f t="shared" si="4"/>
        <v>0</v>
      </c>
    </row>
    <row r="31" spans="1:36" hidden="1" x14ac:dyDescent="0.3">
      <c r="A31" s="34"/>
      <c r="B31" s="7"/>
      <c r="C31" s="7"/>
      <c r="D31" s="7"/>
      <c r="E31" s="35"/>
      <c r="F31" s="59"/>
      <c r="G31" s="57"/>
      <c r="H31" s="66">
        <f t="shared" si="0"/>
        <v>0</v>
      </c>
      <c r="I31" s="73"/>
      <c r="J31" s="73"/>
      <c r="K31" s="73"/>
      <c r="L31" s="6"/>
      <c r="M31" s="4"/>
      <c r="N31" s="5">
        <f t="shared" si="1"/>
        <v>0</v>
      </c>
      <c r="O31" s="77"/>
      <c r="P31" s="77"/>
      <c r="Q31" s="77"/>
      <c r="R31" s="77"/>
      <c r="S31" s="77"/>
      <c r="T31" s="77"/>
      <c r="U31" s="6"/>
      <c r="V31" s="4"/>
      <c r="W31" s="5">
        <f t="shared" si="2"/>
        <v>0</v>
      </c>
      <c r="X31" s="6"/>
      <c r="Y31" s="4"/>
      <c r="Z31" s="5">
        <f t="shared" si="3"/>
        <v>0</v>
      </c>
      <c r="AA31" s="91"/>
      <c r="AB31" s="91"/>
      <c r="AC31" s="91"/>
      <c r="AD31" s="91"/>
      <c r="AE31" s="91"/>
      <c r="AF31" s="91"/>
      <c r="AG31" s="91"/>
      <c r="AH31" s="91"/>
      <c r="AI31" s="91"/>
      <c r="AJ31" s="3">
        <f t="shared" si="4"/>
        <v>0</v>
      </c>
    </row>
    <row r="32" spans="1:36" hidden="1" x14ac:dyDescent="0.3">
      <c r="A32" s="34"/>
      <c r="B32" s="7"/>
      <c r="C32" s="7"/>
      <c r="D32" s="7"/>
      <c r="E32" s="35"/>
      <c r="F32" s="59"/>
      <c r="G32" s="57"/>
      <c r="H32" s="66">
        <f t="shared" si="0"/>
        <v>0</v>
      </c>
      <c r="I32" s="73"/>
      <c r="J32" s="73"/>
      <c r="K32" s="73"/>
      <c r="L32" s="6"/>
      <c r="M32" s="4"/>
      <c r="N32" s="5">
        <f t="shared" si="1"/>
        <v>0</v>
      </c>
      <c r="O32" s="77"/>
      <c r="P32" s="77"/>
      <c r="Q32" s="77"/>
      <c r="R32" s="77"/>
      <c r="S32" s="77"/>
      <c r="T32" s="77"/>
      <c r="U32" s="6"/>
      <c r="V32" s="4"/>
      <c r="W32" s="5">
        <f t="shared" si="2"/>
        <v>0</v>
      </c>
      <c r="X32" s="6"/>
      <c r="Y32" s="4"/>
      <c r="Z32" s="5">
        <f t="shared" si="3"/>
        <v>0</v>
      </c>
      <c r="AA32" s="91"/>
      <c r="AB32" s="91"/>
      <c r="AC32" s="91"/>
      <c r="AD32" s="91"/>
      <c r="AE32" s="91"/>
      <c r="AF32" s="91"/>
      <c r="AG32" s="91"/>
      <c r="AH32" s="91"/>
      <c r="AI32" s="91"/>
      <c r="AJ32" s="3">
        <f t="shared" si="4"/>
        <v>0</v>
      </c>
    </row>
    <row r="33" spans="1:36" ht="15" hidden="1" thickBot="1" x14ac:dyDescent="0.35">
      <c r="A33" s="36"/>
      <c r="B33" s="37"/>
      <c r="C33" s="37"/>
      <c r="D33" s="37"/>
      <c r="E33" s="38"/>
      <c r="F33" s="60"/>
      <c r="G33" s="58"/>
      <c r="H33" s="67">
        <f t="shared" si="0"/>
        <v>0</v>
      </c>
      <c r="I33" s="74"/>
      <c r="J33" s="74"/>
      <c r="K33" s="74"/>
      <c r="L33" s="11"/>
      <c r="M33" s="9"/>
      <c r="N33" s="10">
        <f t="shared" si="1"/>
        <v>0</v>
      </c>
      <c r="O33" s="78"/>
      <c r="P33" s="78"/>
      <c r="Q33" s="78"/>
      <c r="R33" s="78"/>
      <c r="S33" s="78"/>
      <c r="T33" s="78"/>
      <c r="U33" s="11"/>
      <c r="V33" s="9"/>
      <c r="W33" s="10">
        <f t="shared" si="2"/>
        <v>0</v>
      </c>
      <c r="X33" s="11"/>
      <c r="Y33" s="9"/>
      <c r="Z33" s="10">
        <f t="shared" si="3"/>
        <v>0</v>
      </c>
      <c r="AA33" s="116"/>
      <c r="AB33" s="116"/>
      <c r="AC33" s="116"/>
      <c r="AD33" s="116"/>
      <c r="AE33" s="116"/>
      <c r="AF33" s="116"/>
      <c r="AG33" s="116"/>
      <c r="AH33" s="116"/>
      <c r="AI33" s="116"/>
      <c r="AJ33" s="12">
        <f t="shared" si="4"/>
        <v>0</v>
      </c>
    </row>
    <row r="34" spans="1:36" hidden="1" x14ac:dyDescent="0.3">
      <c r="A34" s="41"/>
      <c r="B34" s="23"/>
      <c r="C34" s="23"/>
      <c r="D34" s="23"/>
      <c r="E34" s="42"/>
      <c r="F34" s="29"/>
      <c r="G34" s="16"/>
      <c r="H34" s="17">
        <f t="shared" si="0"/>
        <v>0</v>
      </c>
      <c r="I34" s="76"/>
      <c r="J34" s="76"/>
      <c r="K34" s="76"/>
      <c r="L34" s="15"/>
      <c r="M34" s="16"/>
      <c r="N34" s="17">
        <f t="shared" si="1"/>
        <v>0</v>
      </c>
      <c r="O34" s="76"/>
      <c r="P34" s="76"/>
      <c r="Q34" s="76"/>
      <c r="R34" s="76"/>
      <c r="S34" s="76"/>
      <c r="T34" s="76"/>
      <c r="U34" s="15"/>
      <c r="V34" s="16"/>
      <c r="W34" s="17">
        <f t="shared" si="2"/>
        <v>0</v>
      </c>
      <c r="X34" s="15"/>
      <c r="Y34" s="16"/>
      <c r="Z34" s="17">
        <f t="shared" si="3"/>
        <v>0</v>
      </c>
      <c r="AA34" s="115"/>
      <c r="AB34" s="115"/>
      <c r="AC34" s="115"/>
      <c r="AD34" s="115"/>
      <c r="AE34" s="115"/>
      <c r="AF34" s="115"/>
      <c r="AG34" s="115"/>
      <c r="AH34" s="115"/>
      <c r="AI34" s="115"/>
      <c r="AJ34" s="31">
        <f t="shared" si="4"/>
        <v>0</v>
      </c>
    </row>
    <row r="35" spans="1:36" hidden="1" x14ac:dyDescent="0.3">
      <c r="A35" s="34"/>
      <c r="B35" s="7"/>
      <c r="C35" s="7"/>
      <c r="D35" s="7"/>
      <c r="E35" s="35"/>
      <c r="F35" s="13"/>
      <c r="G35" s="4"/>
      <c r="H35" s="5">
        <f t="shared" si="0"/>
        <v>0</v>
      </c>
      <c r="I35" s="77"/>
      <c r="J35" s="77"/>
      <c r="K35" s="77"/>
      <c r="L35" s="6"/>
      <c r="M35" s="4"/>
      <c r="N35" s="5">
        <f t="shared" si="1"/>
        <v>0</v>
      </c>
      <c r="O35" s="77"/>
      <c r="P35" s="77"/>
      <c r="Q35" s="77"/>
      <c r="R35" s="77"/>
      <c r="S35" s="77"/>
      <c r="T35" s="77"/>
      <c r="U35" s="6"/>
      <c r="V35" s="4"/>
      <c r="W35" s="5">
        <f t="shared" si="2"/>
        <v>0</v>
      </c>
      <c r="X35" s="6"/>
      <c r="Y35" s="4"/>
      <c r="Z35" s="5">
        <f t="shared" si="3"/>
        <v>0</v>
      </c>
      <c r="AA35" s="91"/>
      <c r="AB35" s="91"/>
      <c r="AC35" s="91"/>
      <c r="AD35" s="91"/>
      <c r="AE35" s="91"/>
      <c r="AF35" s="91"/>
      <c r="AG35" s="91"/>
      <c r="AH35" s="91"/>
      <c r="AI35" s="91"/>
      <c r="AJ35" s="3">
        <f t="shared" si="4"/>
        <v>0</v>
      </c>
    </row>
    <row r="36" spans="1:36" hidden="1" x14ac:dyDescent="0.3">
      <c r="A36" s="34"/>
      <c r="B36" s="7"/>
      <c r="C36" s="7"/>
      <c r="D36" s="7"/>
      <c r="E36" s="35"/>
      <c r="F36" s="13"/>
      <c r="G36" s="4"/>
      <c r="H36" s="5">
        <f t="shared" si="0"/>
        <v>0</v>
      </c>
      <c r="I36" s="77"/>
      <c r="J36" s="77"/>
      <c r="K36" s="77"/>
      <c r="L36" s="6"/>
      <c r="M36" s="4"/>
      <c r="N36" s="5">
        <f t="shared" si="1"/>
        <v>0</v>
      </c>
      <c r="O36" s="77"/>
      <c r="P36" s="77"/>
      <c r="Q36" s="77"/>
      <c r="R36" s="77"/>
      <c r="S36" s="77"/>
      <c r="T36" s="77"/>
      <c r="U36" s="6"/>
      <c r="V36" s="4"/>
      <c r="W36" s="5">
        <f t="shared" si="2"/>
        <v>0</v>
      </c>
      <c r="X36" s="6"/>
      <c r="Y36" s="4"/>
      <c r="Z36" s="5">
        <f t="shared" si="3"/>
        <v>0</v>
      </c>
      <c r="AA36" s="91"/>
      <c r="AB36" s="91"/>
      <c r="AC36" s="91"/>
      <c r="AD36" s="91"/>
      <c r="AE36" s="91"/>
      <c r="AF36" s="91"/>
      <c r="AG36" s="91"/>
      <c r="AH36" s="91"/>
      <c r="AI36" s="91"/>
      <c r="AJ36" s="3">
        <f t="shared" si="4"/>
        <v>0</v>
      </c>
    </row>
    <row r="37" spans="1:36" hidden="1" x14ac:dyDescent="0.3">
      <c r="A37" s="34"/>
      <c r="B37" s="7"/>
      <c r="C37" s="7"/>
      <c r="D37" s="7"/>
      <c r="E37" s="35"/>
      <c r="F37" s="13"/>
      <c r="G37" s="4"/>
      <c r="H37" s="5">
        <f t="shared" si="0"/>
        <v>0</v>
      </c>
      <c r="I37" s="77"/>
      <c r="J37" s="77"/>
      <c r="K37" s="77"/>
      <c r="L37" s="6"/>
      <c r="M37" s="4"/>
      <c r="N37" s="5">
        <f t="shared" si="1"/>
        <v>0</v>
      </c>
      <c r="O37" s="77"/>
      <c r="P37" s="77"/>
      <c r="Q37" s="77"/>
      <c r="R37" s="77"/>
      <c r="S37" s="77"/>
      <c r="T37" s="77"/>
      <c r="U37" s="6"/>
      <c r="V37" s="4"/>
      <c r="W37" s="5">
        <f t="shared" si="2"/>
        <v>0</v>
      </c>
      <c r="X37" s="6"/>
      <c r="Y37" s="4"/>
      <c r="Z37" s="5">
        <f t="shared" si="3"/>
        <v>0</v>
      </c>
      <c r="AA37" s="91"/>
      <c r="AB37" s="91"/>
      <c r="AC37" s="91"/>
      <c r="AD37" s="91"/>
      <c r="AE37" s="91"/>
      <c r="AF37" s="91"/>
      <c r="AG37" s="91"/>
      <c r="AH37" s="91"/>
      <c r="AI37" s="91"/>
      <c r="AJ37" s="3">
        <f t="shared" si="4"/>
        <v>0</v>
      </c>
    </row>
    <row r="38" spans="1:36" hidden="1" x14ac:dyDescent="0.3">
      <c r="A38" s="34"/>
      <c r="B38" s="7"/>
      <c r="C38" s="7"/>
      <c r="D38" s="7"/>
      <c r="E38" s="35"/>
      <c r="F38" s="13"/>
      <c r="G38" s="4"/>
      <c r="H38" s="5">
        <f t="shared" si="0"/>
        <v>0</v>
      </c>
      <c r="I38" s="77"/>
      <c r="J38" s="77"/>
      <c r="K38" s="77"/>
      <c r="L38" s="6"/>
      <c r="M38" s="4"/>
      <c r="N38" s="5">
        <f t="shared" si="1"/>
        <v>0</v>
      </c>
      <c r="O38" s="77"/>
      <c r="P38" s="77"/>
      <c r="Q38" s="77"/>
      <c r="R38" s="77"/>
      <c r="S38" s="77"/>
      <c r="T38" s="77"/>
      <c r="U38" s="6"/>
      <c r="V38" s="4"/>
      <c r="W38" s="5">
        <f t="shared" si="2"/>
        <v>0</v>
      </c>
      <c r="X38" s="6"/>
      <c r="Y38" s="4"/>
      <c r="Z38" s="5">
        <f t="shared" si="3"/>
        <v>0</v>
      </c>
      <c r="AA38" s="91"/>
      <c r="AB38" s="91"/>
      <c r="AC38" s="91"/>
      <c r="AD38" s="91"/>
      <c r="AE38" s="91"/>
      <c r="AF38" s="91"/>
      <c r="AG38" s="91"/>
      <c r="AH38" s="91"/>
      <c r="AI38" s="91"/>
      <c r="AJ38" s="3">
        <f t="shared" si="4"/>
        <v>0</v>
      </c>
    </row>
    <row r="39" spans="1:36" hidden="1" x14ac:dyDescent="0.3">
      <c r="A39" s="34"/>
      <c r="B39" s="7"/>
      <c r="C39" s="7"/>
      <c r="D39" s="7"/>
      <c r="E39" s="35"/>
      <c r="F39" s="13"/>
      <c r="G39" s="4"/>
      <c r="H39" s="5">
        <f t="shared" si="0"/>
        <v>0</v>
      </c>
      <c r="I39" s="77"/>
      <c r="J39" s="77"/>
      <c r="K39" s="77"/>
      <c r="L39" s="6"/>
      <c r="M39" s="4"/>
      <c r="N39" s="5">
        <f t="shared" si="1"/>
        <v>0</v>
      </c>
      <c r="O39" s="77"/>
      <c r="P39" s="77"/>
      <c r="Q39" s="77"/>
      <c r="R39" s="77"/>
      <c r="S39" s="77"/>
      <c r="T39" s="77"/>
      <c r="U39" s="6"/>
      <c r="V39" s="4"/>
      <c r="W39" s="5">
        <f t="shared" si="2"/>
        <v>0</v>
      </c>
      <c r="X39" s="6"/>
      <c r="Y39" s="4"/>
      <c r="Z39" s="5">
        <f t="shared" si="3"/>
        <v>0</v>
      </c>
      <c r="AA39" s="91"/>
      <c r="AB39" s="91"/>
      <c r="AC39" s="91"/>
      <c r="AD39" s="91"/>
      <c r="AE39" s="91"/>
      <c r="AF39" s="91"/>
      <c r="AG39" s="91"/>
      <c r="AH39" s="91"/>
      <c r="AI39" s="91"/>
      <c r="AJ39" s="3">
        <f t="shared" si="4"/>
        <v>0</v>
      </c>
    </row>
    <row r="40" spans="1:36" hidden="1" x14ac:dyDescent="0.3">
      <c r="A40" s="34"/>
      <c r="B40" s="7"/>
      <c r="C40" s="7"/>
      <c r="D40" s="7"/>
      <c r="E40" s="35"/>
      <c r="F40" s="13"/>
      <c r="G40" s="4"/>
      <c r="H40" s="5">
        <f t="shared" si="0"/>
        <v>0</v>
      </c>
      <c r="I40" s="77"/>
      <c r="J40" s="77"/>
      <c r="K40" s="77"/>
      <c r="L40" s="6"/>
      <c r="M40" s="4"/>
      <c r="N40" s="5">
        <f t="shared" si="1"/>
        <v>0</v>
      </c>
      <c r="O40" s="77"/>
      <c r="P40" s="77"/>
      <c r="Q40" s="77"/>
      <c r="R40" s="77"/>
      <c r="S40" s="77"/>
      <c r="T40" s="77"/>
      <c r="U40" s="6"/>
      <c r="V40" s="4"/>
      <c r="W40" s="5">
        <f t="shared" si="2"/>
        <v>0</v>
      </c>
      <c r="X40" s="6"/>
      <c r="Y40" s="4"/>
      <c r="Z40" s="5">
        <f t="shared" si="3"/>
        <v>0</v>
      </c>
      <c r="AA40" s="91"/>
      <c r="AB40" s="91"/>
      <c r="AC40" s="91"/>
      <c r="AD40" s="91"/>
      <c r="AE40" s="91"/>
      <c r="AF40" s="91"/>
      <c r="AG40" s="91"/>
      <c r="AH40" s="91"/>
      <c r="AI40" s="91"/>
      <c r="AJ40" s="3">
        <f t="shared" si="4"/>
        <v>0</v>
      </c>
    </row>
    <row r="41" spans="1:36" hidden="1" x14ac:dyDescent="0.3">
      <c r="A41" s="34"/>
      <c r="B41" s="7"/>
      <c r="C41" s="7"/>
      <c r="D41" s="7"/>
      <c r="E41" s="35"/>
      <c r="F41" s="13"/>
      <c r="G41" s="4"/>
      <c r="H41" s="5">
        <f t="shared" si="0"/>
        <v>0</v>
      </c>
      <c r="I41" s="77"/>
      <c r="J41" s="77"/>
      <c r="K41" s="77"/>
      <c r="L41" s="6"/>
      <c r="M41" s="4"/>
      <c r="N41" s="5">
        <f t="shared" si="1"/>
        <v>0</v>
      </c>
      <c r="O41" s="77"/>
      <c r="P41" s="77"/>
      <c r="Q41" s="77"/>
      <c r="R41" s="77"/>
      <c r="S41" s="77"/>
      <c r="T41" s="77"/>
      <c r="U41" s="6"/>
      <c r="V41" s="4"/>
      <c r="W41" s="5">
        <f t="shared" si="2"/>
        <v>0</v>
      </c>
      <c r="X41" s="6"/>
      <c r="Y41" s="4"/>
      <c r="Z41" s="5">
        <f t="shared" si="3"/>
        <v>0</v>
      </c>
      <c r="AA41" s="91"/>
      <c r="AB41" s="91"/>
      <c r="AC41" s="91"/>
      <c r="AD41" s="91"/>
      <c r="AE41" s="91"/>
      <c r="AF41" s="91"/>
      <c r="AG41" s="91"/>
      <c r="AH41" s="91"/>
      <c r="AI41" s="91"/>
      <c r="AJ41" s="3">
        <f t="shared" si="4"/>
        <v>0</v>
      </c>
    </row>
    <row r="42" spans="1:36" hidden="1" x14ac:dyDescent="0.3">
      <c r="A42" s="34"/>
      <c r="B42" s="7"/>
      <c r="C42" s="7"/>
      <c r="D42" s="7"/>
      <c r="E42" s="35"/>
      <c r="F42" s="13"/>
      <c r="G42" s="4"/>
      <c r="H42" s="5">
        <f t="shared" si="0"/>
        <v>0</v>
      </c>
      <c r="I42" s="77"/>
      <c r="J42" s="77"/>
      <c r="K42" s="77"/>
      <c r="L42" s="6"/>
      <c r="M42" s="4"/>
      <c r="N42" s="5">
        <f t="shared" si="1"/>
        <v>0</v>
      </c>
      <c r="O42" s="77"/>
      <c r="P42" s="77"/>
      <c r="Q42" s="77"/>
      <c r="R42" s="77"/>
      <c r="S42" s="77"/>
      <c r="T42" s="77"/>
      <c r="U42" s="6"/>
      <c r="V42" s="4"/>
      <c r="W42" s="5">
        <f t="shared" si="2"/>
        <v>0</v>
      </c>
      <c r="X42" s="6"/>
      <c r="Y42" s="4"/>
      <c r="Z42" s="5">
        <f t="shared" si="3"/>
        <v>0</v>
      </c>
      <c r="AA42" s="91"/>
      <c r="AB42" s="91"/>
      <c r="AC42" s="91"/>
      <c r="AD42" s="91"/>
      <c r="AE42" s="91"/>
      <c r="AF42" s="91"/>
      <c r="AG42" s="91"/>
      <c r="AH42" s="91"/>
      <c r="AI42" s="91"/>
      <c r="AJ42" s="3">
        <f t="shared" si="4"/>
        <v>0</v>
      </c>
    </row>
    <row r="43" spans="1:36" hidden="1" x14ac:dyDescent="0.3">
      <c r="A43" s="34"/>
      <c r="B43" s="7"/>
      <c r="C43" s="7"/>
      <c r="D43" s="7"/>
      <c r="E43" s="35"/>
      <c r="F43" s="13"/>
      <c r="G43" s="4"/>
      <c r="H43" s="5">
        <f t="shared" si="0"/>
        <v>0</v>
      </c>
      <c r="I43" s="77"/>
      <c r="J43" s="77"/>
      <c r="K43" s="77"/>
      <c r="L43" s="6"/>
      <c r="M43" s="4"/>
      <c r="N43" s="5">
        <f t="shared" si="1"/>
        <v>0</v>
      </c>
      <c r="O43" s="77"/>
      <c r="P43" s="77"/>
      <c r="Q43" s="77"/>
      <c r="R43" s="77"/>
      <c r="S43" s="77"/>
      <c r="T43" s="77"/>
      <c r="U43" s="6"/>
      <c r="V43" s="4"/>
      <c r="W43" s="5">
        <f t="shared" si="2"/>
        <v>0</v>
      </c>
      <c r="X43" s="6"/>
      <c r="Y43" s="4"/>
      <c r="Z43" s="5">
        <f t="shared" si="3"/>
        <v>0</v>
      </c>
      <c r="AA43" s="91"/>
      <c r="AB43" s="91"/>
      <c r="AC43" s="91"/>
      <c r="AD43" s="91"/>
      <c r="AE43" s="91"/>
      <c r="AF43" s="91"/>
      <c r="AG43" s="91"/>
      <c r="AH43" s="91"/>
      <c r="AI43" s="91"/>
      <c r="AJ43" s="3">
        <f t="shared" si="4"/>
        <v>0</v>
      </c>
    </row>
    <row r="44" spans="1:36" hidden="1" x14ac:dyDescent="0.3">
      <c r="A44" s="34"/>
      <c r="B44" s="7"/>
      <c r="C44" s="7"/>
      <c r="D44" s="7"/>
      <c r="E44" s="35"/>
      <c r="F44" s="13"/>
      <c r="G44" s="4"/>
      <c r="H44" s="5">
        <f t="shared" si="0"/>
        <v>0</v>
      </c>
      <c r="I44" s="77"/>
      <c r="J44" s="77"/>
      <c r="K44" s="77"/>
      <c r="L44" s="6"/>
      <c r="M44" s="4"/>
      <c r="N44" s="5">
        <f t="shared" si="1"/>
        <v>0</v>
      </c>
      <c r="O44" s="77"/>
      <c r="P44" s="77"/>
      <c r="Q44" s="77"/>
      <c r="R44" s="77"/>
      <c r="S44" s="77"/>
      <c r="T44" s="77"/>
      <c r="U44" s="6"/>
      <c r="V44" s="4"/>
      <c r="W44" s="5">
        <f t="shared" si="2"/>
        <v>0</v>
      </c>
      <c r="X44" s="6"/>
      <c r="Y44" s="4"/>
      <c r="Z44" s="5">
        <f t="shared" si="3"/>
        <v>0</v>
      </c>
      <c r="AA44" s="91"/>
      <c r="AB44" s="91"/>
      <c r="AC44" s="91"/>
      <c r="AD44" s="91"/>
      <c r="AE44" s="91"/>
      <c r="AF44" s="91"/>
      <c r="AG44" s="91"/>
      <c r="AH44" s="91"/>
      <c r="AI44" s="91"/>
      <c r="AJ44" s="3">
        <f t="shared" si="4"/>
        <v>0</v>
      </c>
    </row>
    <row r="45" spans="1:36" ht="15" hidden="1" thickBot="1" x14ac:dyDescent="0.35">
      <c r="A45" s="36"/>
      <c r="B45" s="37"/>
      <c r="C45" s="37"/>
      <c r="D45" s="37"/>
      <c r="E45" s="38"/>
      <c r="F45" s="13"/>
      <c r="G45" s="9"/>
      <c r="H45" s="10">
        <f t="shared" si="0"/>
        <v>0</v>
      </c>
      <c r="I45" s="78"/>
      <c r="J45" s="78"/>
      <c r="K45" s="78"/>
      <c r="L45" s="11"/>
      <c r="M45" s="9"/>
      <c r="N45" s="10">
        <f t="shared" si="1"/>
        <v>0</v>
      </c>
      <c r="O45" s="78"/>
      <c r="P45" s="78"/>
      <c r="Q45" s="78"/>
      <c r="R45" s="78"/>
      <c r="S45" s="78"/>
      <c r="T45" s="78"/>
      <c r="U45" s="11"/>
      <c r="V45" s="9"/>
      <c r="W45" s="10">
        <f t="shared" si="2"/>
        <v>0</v>
      </c>
      <c r="X45" s="11"/>
      <c r="Y45" s="9"/>
      <c r="Z45" s="10">
        <f t="shared" si="3"/>
        <v>0</v>
      </c>
      <c r="AA45" s="116"/>
      <c r="AB45" s="116"/>
      <c r="AC45" s="116"/>
      <c r="AD45" s="116"/>
      <c r="AE45" s="116"/>
      <c r="AF45" s="116"/>
      <c r="AG45" s="116"/>
      <c r="AH45" s="116"/>
      <c r="AI45" s="116"/>
      <c r="AJ45" s="12">
        <f t="shared" si="4"/>
        <v>0</v>
      </c>
    </row>
  </sheetData>
  <autoFilter ref="A6:AJ6" xr:uid="{383F3FDB-38F4-433F-8BC0-5FCD702E1BBD}">
    <sortState xmlns:xlrd2="http://schemas.microsoft.com/office/spreadsheetml/2017/richdata2" ref="A7:AJ28">
      <sortCondition descending="1" ref="AJ6"/>
    </sortState>
  </autoFilter>
  <sortState xmlns:xlrd2="http://schemas.microsoft.com/office/spreadsheetml/2017/richdata2" ref="A8:AJ13">
    <sortCondition descending="1" ref="AJ8:AJ13"/>
  </sortState>
  <mergeCells count="13">
    <mergeCell ref="A1:AJ1"/>
    <mergeCell ref="A2:AJ2"/>
    <mergeCell ref="F5:H5"/>
    <mergeCell ref="L5:N5"/>
    <mergeCell ref="U5:W5"/>
    <mergeCell ref="X5:Z5"/>
    <mergeCell ref="I5:K5"/>
    <mergeCell ref="O5:Q5"/>
    <mergeCell ref="R5:T5"/>
    <mergeCell ref="A3:AJ3"/>
    <mergeCell ref="AA5:AC5"/>
    <mergeCell ref="AD5:AF5"/>
    <mergeCell ref="AG5:AI5"/>
  </mergeCells>
  <printOptions horizontalCentered="1"/>
  <pageMargins left="3.937007874015748E-2" right="3.937007874015748E-2" top="1.1417322834645669" bottom="0.74803149606299213" header="0.11811023622047245" footer="0.31496062992125984"/>
  <pageSetup paperSize="9" scale="51" fitToHeight="0" orientation="landscape" r:id="rId1"/>
  <headerFooter>
    <oddHeader>&amp;C&amp;G</oddHeader>
    <oddFooter>&amp;C&amp;A&amp;RAGG.  &amp;D&amp;T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A697C0-567F-4FA4-85D7-42E0E22A0F1E}">
  <sheetPr>
    <pageSetUpPr fitToPage="1"/>
  </sheetPr>
  <dimension ref="A1:W16"/>
  <sheetViews>
    <sheetView workbookViewId="0">
      <selection activeCell="U17" sqref="U17"/>
    </sheetView>
  </sheetViews>
  <sheetFormatPr defaultRowHeight="14.4" x14ac:dyDescent="0.3"/>
  <cols>
    <col min="1" max="1" width="4.6640625" customWidth="1"/>
    <col min="2" max="2" width="27.5546875" customWidth="1"/>
    <col min="3" max="3" width="15.109375" customWidth="1"/>
    <col min="4" max="4" width="11.6640625" customWidth="1"/>
    <col min="5" max="5" width="20.88671875" customWidth="1"/>
    <col min="6" max="6" width="21.88671875" bestFit="1" customWidth="1"/>
    <col min="7" max="8" width="5.6640625" customWidth="1"/>
    <col min="9" max="9" width="7" customWidth="1"/>
    <col min="10" max="11" width="5.6640625" customWidth="1"/>
    <col min="12" max="12" width="7" customWidth="1"/>
    <col min="13" max="14" width="5.6640625" customWidth="1"/>
    <col min="15" max="15" width="7" customWidth="1"/>
    <col min="16" max="17" width="5.6640625" customWidth="1"/>
    <col min="18" max="18" width="7" customWidth="1"/>
    <col min="19" max="21" width="5.88671875" customWidth="1"/>
    <col min="22" max="22" width="8.109375" bestFit="1" customWidth="1"/>
    <col min="23" max="23" width="21.109375" customWidth="1"/>
  </cols>
  <sheetData>
    <row r="1" spans="1:23" ht="31.2" x14ac:dyDescent="0.6">
      <c r="B1" s="440" t="s">
        <v>75</v>
      </c>
      <c r="C1" s="440"/>
      <c r="D1" s="440"/>
      <c r="E1" s="440"/>
      <c r="F1" s="440"/>
      <c r="G1" s="440"/>
      <c r="H1" s="440"/>
      <c r="I1" s="440"/>
      <c r="J1" s="440"/>
      <c r="K1" s="440"/>
      <c r="L1" s="440"/>
      <c r="M1" s="440"/>
      <c r="N1" s="440"/>
      <c r="O1" s="440"/>
      <c r="P1" s="440"/>
      <c r="Q1" s="440"/>
      <c r="R1" s="440"/>
      <c r="S1" s="440"/>
      <c r="T1" s="440"/>
      <c r="U1" s="440"/>
      <c r="V1" s="440"/>
      <c r="W1" s="39"/>
    </row>
    <row r="2" spans="1:23" ht="28.8" x14ac:dyDescent="0.55000000000000004">
      <c r="B2" s="441" t="s">
        <v>11</v>
      </c>
      <c r="C2" s="441"/>
      <c r="D2" s="441"/>
      <c r="E2" s="441"/>
      <c r="F2" s="441"/>
      <c r="G2" s="441"/>
      <c r="H2" s="441"/>
      <c r="I2" s="441"/>
      <c r="J2" s="441"/>
      <c r="K2" s="441"/>
      <c r="L2" s="441"/>
      <c r="M2" s="441"/>
      <c r="N2" s="441"/>
      <c r="O2" s="441"/>
      <c r="P2" s="441"/>
      <c r="Q2" s="441"/>
      <c r="R2" s="441"/>
      <c r="S2" s="441"/>
      <c r="T2" s="441"/>
      <c r="U2" s="441"/>
      <c r="V2" s="441"/>
      <c r="W2" s="40"/>
    </row>
    <row r="3" spans="1:23" ht="28.8" x14ac:dyDescent="0.55000000000000004">
      <c r="B3" s="470"/>
      <c r="C3" s="470"/>
      <c r="D3" s="470"/>
      <c r="E3" s="470"/>
      <c r="F3" s="470"/>
      <c r="G3" s="470"/>
      <c r="H3" s="470"/>
      <c r="I3" s="470"/>
      <c r="J3" s="470"/>
      <c r="K3" s="470"/>
      <c r="L3" s="470"/>
      <c r="M3" s="470"/>
      <c r="N3" s="470"/>
      <c r="O3" s="470"/>
      <c r="P3" s="470"/>
      <c r="Q3" s="470"/>
      <c r="R3" s="470"/>
      <c r="S3" s="470"/>
      <c r="T3" s="470"/>
      <c r="U3" s="470"/>
      <c r="V3" s="470"/>
      <c r="W3" s="40"/>
    </row>
    <row r="4" spans="1:23" ht="15" thickBot="1" x14ac:dyDescent="0.35"/>
    <row r="5" spans="1:23" ht="27.75" customHeight="1" thickBot="1" x14ac:dyDescent="0.35">
      <c r="B5" s="1"/>
      <c r="C5" s="1"/>
      <c r="D5" s="1"/>
      <c r="E5" s="1"/>
      <c r="F5" s="1"/>
      <c r="G5" s="442" t="s">
        <v>80</v>
      </c>
      <c r="H5" s="443"/>
      <c r="I5" s="444"/>
      <c r="J5" s="442" t="s">
        <v>153</v>
      </c>
      <c r="K5" s="443"/>
      <c r="L5" s="444"/>
      <c r="M5" s="442" t="s">
        <v>275</v>
      </c>
      <c r="N5" s="443"/>
      <c r="O5" s="444"/>
      <c r="P5" s="445"/>
      <c r="Q5" s="446"/>
      <c r="R5" s="447"/>
      <c r="S5" s="457" t="s">
        <v>42</v>
      </c>
      <c r="T5" s="458"/>
      <c r="U5" s="447"/>
      <c r="V5" s="108" t="s">
        <v>0</v>
      </c>
      <c r="W5" s="401" t="s">
        <v>73</v>
      </c>
    </row>
    <row r="6" spans="1:23" ht="15" thickBot="1" x14ac:dyDescent="0.35">
      <c r="A6" s="4"/>
      <c r="B6" s="381" t="s">
        <v>1</v>
      </c>
      <c r="C6" s="32" t="s">
        <v>2</v>
      </c>
      <c r="D6" s="32" t="s">
        <v>3</v>
      </c>
      <c r="E6" s="33" t="s">
        <v>5</v>
      </c>
      <c r="F6" s="33" t="s">
        <v>32</v>
      </c>
      <c r="G6" s="137"/>
      <c r="H6" s="138"/>
      <c r="I6" s="14" t="s">
        <v>6</v>
      </c>
      <c r="J6" s="137"/>
      <c r="K6" s="138"/>
      <c r="L6" s="14" t="s">
        <v>6</v>
      </c>
      <c r="M6" s="137"/>
      <c r="N6" s="138"/>
      <c r="O6" s="14" t="s">
        <v>6</v>
      </c>
      <c r="P6" s="137"/>
      <c r="Q6" s="138"/>
      <c r="R6" s="14" t="s">
        <v>6</v>
      </c>
      <c r="S6" s="198">
        <v>45541</v>
      </c>
      <c r="T6" s="199">
        <v>45542</v>
      </c>
      <c r="U6" s="84" t="s">
        <v>6</v>
      </c>
      <c r="V6" s="109"/>
      <c r="W6" s="400" t="s">
        <v>74</v>
      </c>
    </row>
    <row r="7" spans="1:23" ht="15" thickBot="1" x14ac:dyDescent="0.35">
      <c r="A7" s="4">
        <v>1</v>
      </c>
      <c r="B7" s="4" t="s">
        <v>154</v>
      </c>
      <c r="C7" s="4" t="s">
        <v>155</v>
      </c>
      <c r="D7" s="4" t="s">
        <v>156</v>
      </c>
      <c r="E7" s="4"/>
      <c r="F7" s="4" t="s">
        <v>157</v>
      </c>
      <c r="G7" s="271"/>
      <c r="H7" s="117"/>
      <c r="I7" s="44"/>
      <c r="J7" s="18">
        <v>19.75</v>
      </c>
      <c r="K7" s="19">
        <v>13.2</v>
      </c>
      <c r="L7" s="20">
        <f>K7+J7</f>
        <v>32.950000000000003</v>
      </c>
      <c r="M7">
        <v>17.25</v>
      </c>
      <c r="N7" s="19">
        <v>10.62</v>
      </c>
      <c r="O7" s="20">
        <f>N7+M7</f>
        <v>27.869999999999997</v>
      </c>
      <c r="P7" s="18"/>
      <c r="Q7" s="19"/>
      <c r="R7" s="20"/>
      <c r="S7" s="202"/>
      <c r="T7" s="200"/>
      <c r="U7" s="68">
        <f>T7+S7</f>
        <v>0</v>
      </c>
      <c r="V7" s="139">
        <f>R7+O7+L7</f>
        <v>60.82</v>
      </c>
      <c r="W7" s="402">
        <v>0</v>
      </c>
    </row>
    <row r="8" spans="1:23" ht="15" thickBot="1" x14ac:dyDescent="0.35">
      <c r="A8" s="4">
        <v>2</v>
      </c>
      <c r="B8" s="4" t="s">
        <v>154</v>
      </c>
      <c r="C8" s="4" t="s">
        <v>161</v>
      </c>
      <c r="D8" s="4" t="s">
        <v>58</v>
      </c>
      <c r="E8" s="4"/>
      <c r="F8" s="4" t="s">
        <v>162</v>
      </c>
      <c r="G8" s="258"/>
      <c r="H8" s="131"/>
      <c r="I8" s="370"/>
      <c r="J8" s="4">
        <v>19.38</v>
      </c>
      <c r="K8" s="4" t="s">
        <v>37</v>
      </c>
      <c r="L8" s="5">
        <v>19.399999999999999</v>
      </c>
      <c r="M8" s="6">
        <v>17</v>
      </c>
      <c r="N8" s="4">
        <v>5.8</v>
      </c>
      <c r="O8" s="5">
        <f>N8+M8</f>
        <v>22.8</v>
      </c>
      <c r="P8" s="6"/>
      <c r="Q8" s="4"/>
      <c r="R8" s="5"/>
      <c r="S8" s="143"/>
      <c r="T8" s="102"/>
      <c r="U8" s="20"/>
      <c r="V8" s="139">
        <f>R8+O8+L8</f>
        <v>42.2</v>
      </c>
      <c r="W8" s="402">
        <v>0</v>
      </c>
    </row>
    <row r="9" spans="1:23" ht="15" thickBot="1" x14ac:dyDescent="0.35">
      <c r="A9" s="4">
        <v>3</v>
      </c>
      <c r="B9" s="4" t="s">
        <v>148</v>
      </c>
      <c r="C9" s="4" t="s">
        <v>276</v>
      </c>
      <c r="D9" s="4" t="s">
        <v>277</v>
      </c>
      <c r="E9" s="4" t="s">
        <v>151</v>
      </c>
      <c r="F9" s="4" t="s">
        <v>278</v>
      </c>
      <c r="G9" s="13"/>
      <c r="H9" s="57"/>
      <c r="I9" s="256"/>
      <c r="J9" s="4"/>
      <c r="K9" s="4"/>
      <c r="L9" s="5"/>
      <c r="M9" s="6">
        <v>17.309999999999999</v>
      </c>
      <c r="N9" s="4">
        <v>13.2</v>
      </c>
      <c r="O9" s="5">
        <f>N9+M9</f>
        <v>30.509999999999998</v>
      </c>
      <c r="P9" s="6"/>
      <c r="Q9" s="4"/>
      <c r="R9" s="5"/>
      <c r="S9" s="143"/>
      <c r="T9" s="102"/>
      <c r="U9" s="5"/>
      <c r="V9" s="139">
        <f>R9+O9+L9</f>
        <v>30.509999999999998</v>
      </c>
      <c r="W9" s="402">
        <v>0</v>
      </c>
    </row>
    <row r="10" spans="1:23" ht="15" thickBot="1" x14ac:dyDescent="0.35">
      <c r="A10" s="4">
        <v>4</v>
      </c>
      <c r="B10" s="4" t="s">
        <v>154</v>
      </c>
      <c r="C10" s="4" t="s">
        <v>158</v>
      </c>
      <c r="D10" s="4" t="s">
        <v>159</v>
      </c>
      <c r="E10" s="4"/>
      <c r="F10" s="4" t="s">
        <v>160</v>
      </c>
      <c r="G10" s="258"/>
      <c r="H10" s="57"/>
      <c r="I10" s="256"/>
      <c r="J10" s="4">
        <v>19.75</v>
      </c>
      <c r="K10" s="4">
        <v>10.62</v>
      </c>
      <c r="L10" s="5">
        <f>K10+J10</f>
        <v>30.369999999999997</v>
      </c>
      <c r="M10" s="6"/>
      <c r="N10" s="4"/>
      <c r="O10" s="5"/>
      <c r="P10" s="6"/>
      <c r="Q10" s="4"/>
      <c r="R10" s="5"/>
      <c r="S10" s="143"/>
      <c r="T10" s="102"/>
      <c r="U10" s="5"/>
      <c r="V10" s="139">
        <f>R10+O10+L10</f>
        <v>30.369999999999997</v>
      </c>
      <c r="W10" s="402">
        <v>0</v>
      </c>
    </row>
    <row r="11" spans="1:23" ht="15" thickBot="1" x14ac:dyDescent="0.35">
      <c r="A11" s="4">
        <v>5</v>
      </c>
      <c r="B11" s="4" t="s">
        <v>39</v>
      </c>
      <c r="C11" s="4" t="s">
        <v>52</v>
      </c>
      <c r="D11" s="4" t="s">
        <v>279</v>
      </c>
      <c r="E11" s="4"/>
      <c r="F11" s="4" t="s">
        <v>53</v>
      </c>
      <c r="G11" s="13">
        <v>24.25</v>
      </c>
      <c r="H11" s="57">
        <v>5.2</v>
      </c>
      <c r="I11" s="256">
        <f>H11+G11</f>
        <v>29.45</v>
      </c>
      <c r="J11" s="4"/>
      <c r="K11" s="4"/>
      <c r="L11" s="5"/>
      <c r="M11" s="6">
        <v>19</v>
      </c>
      <c r="N11" s="4" t="s">
        <v>185</v>
      </c>
      <c r="O11" s="5">
        <v>0</v>
      </c>
      <c r="P11" s="6"/>
      <c r="Q11" s="4"/>
      <c r="R11" s="5"/>
      <c r="S11" s="143"/>
      <c r="T11" s="102"/>
      <c r="U11" s="66">
        <f>T11+S11</f>
        <v>0</v>
      </c>
      <c r="V11" s="139">
        <f>R11+L11+I11</f>
        <v>29.45</v>
      </c>
      <c r="W11" s="402">
        <v>0</v>
      </c>
    </row>
    <row r="12" spans="1:23" ht="15" thickBot="1" x14ac:dyDescent="0.35">
      <c r="A12" s="4"/>
      <c r="B12" s="4" t="s">
        <v>154</v>
      </c>
      <c r="C12" s="4" t="s">
        <v>158</v>
      </c>
      <c r="D12" s="4" t="s">
        <v>159</v>
      </c>
      <c r="E12" s="4"/>
      <c r="F12" s="4" t="s">
        <v>163</v>
      </c>
      <c r="G12" s="57"/>
      <c r="H12" s="57"/>
      <c r="I12" s="256"/>
      <c r="J12" s="13">
        <v>17</v>
      </c>
      <c r="K12" s="4" t="s">
        <v>37</v>
      </c>
      <c r="L12" s="5">
        <v>17</v>
      </c>
      <c r="M12" s="6" t="s">
        <v>37</v>
      </c>
      <c r="N12" s="4" t="s">
        <v>37</v>
      </c>
      <c r="O12" s="5">
        <v>0</v>
      </c>
      <c r="P12" s="6"/>
      <c r="Q12" s="4"/>
      <c r="R12" s="5"/>
      <c r="S12" s="143"/>
      <c r="T12" s="102"/>
      <c r="U12" s="5"/>
      <c r="V12" s="139">
        <f>R12+O12+L12</f>
        <v>17</v>
      </c>
      <c r="W12" s="402">
        <v>0</v>
      </c>
    </row>
    <row r="13" spans="1:23" ht="15" thickBot="1" x14ac:dyDescent="0.35">
      <c r="A13" s="4"/>
      <c r="B13" s="4"/>
      <c r="C13" s="4"/>
      <c r="D13" s="4"/>
      <c r="E13" s="4"/>
      <c r="F13" s="4"/>
      <c r="G13" s="4"/>
      <c r="H13" s="57"/>
      <c r="I13" s="256"/>
      <c r="J13" s="13"/>
      <c r="K13" s="4"/>
      <c r="L13" s="5"/>
      <c r="M13" s="6"/>
      <c r="N13" s="4"/>
      <c r="O13" s="5"/>
      <c r="P13" s="6"/>
      <c r="Q13" s="4"/>
      <c r="R13" s="5"/>
      <c r="S13" s="143"/>
      <c r="T13" s="102"/>
      <c r="U13" s="5"/>
      <c r="V13" s="139">
        <f t="shared" ref="V13:V15" si="0">R13+O13+L13</f>
        <v>0</v>
      </c>
      <c r="W13" s="402"/>
    </row>
    <row r="14" spans="1:23" ht="15" thickBot="1" x14ac:dyDescent="0.35">
      <c r="A14" s="4"/>
      <c r="B14" s="4"/>
      <c r="C14" s="4"/>
      <c r="D14" s="4"/>
      <c r="E14" s="4"/>
      <c r="F14" s="4"/>
      <c r="G14" s="4"/>
      <c r="H14" s="57"/>
      <c r="I14" s="256"/>
      <c r="J14" s="13"/>
      <c r="K14" s="4"/>
      <c r="L14" s="5"/>
      <c r="M14" s="6"/>
      <c r="N14" s="4"/>
      <c r="O14" s="5"/>
      <c r="P14" s="6"/>
      <c r="Q14" s="4"/>
      <c r="R14" s="5"/>
      <c r="S14" s="143"/>
      <c r="T14" s="102"/>
      <c r="U14" s="5"/>
      <c r="V14" s="139">
        <f t="shared" si="0"/>
        <v>0</v>
      </c>
      <c r="W14" s="402"/>
    </row>
    <row r="15" spans="1:23" ht="15" thickBot="1" x14ac:dyDescent="0.35">
      <c r="A15" s="4"/>
      <c r="B15" s="4"/>
      <c r="C15" s="4"/>
      <c r="D15" s="4"/>
      <c r="E15" s="4"/>
      <c r="F15" s="4"/>
      <c r="G15" s="4"/>
      <c r="H15" s="57"/>
      <c r="I15" s="256"/>
      <c r="J15" s="13"/>
      <c r="K15" s="4"/>
      <c r="L15" s="5"/>
      <c r="M15" s="6"/>
      <c r="N15" s="4"/>
      <c r="O15" s="5"/>
      <c r="P15" s="6"/>
      <c r="Q15" s="4"/>
      <c r="R15" s="5"/>
      <c r="S15" s="143"/>
      <c r="T15" s="102"/>
      <c r="U15" s="5"/>
      <c r="V15" s="139">
        <f t="shared" si="0"/>
        <v>0</v>
      </c>
      <c r="W15" s="402"/>
    </row>
    <row r="16" spans="1:23" x14ac:dyDescent="0.3">
      <c r="A16" s="4"/>
      <c r="B16" s="382"/>
      <c r="C16" s="7"/>
      <c r="D16" s="7"/>
      <c r="E16" s="7"/>
      <c r="F16" s="8"/>
      <c r="G16" s="59"/>
      <c r="H16" s="57"/>
      <c r="I16" s="66"/>
      <c r="J16" s="6"/>
      <c r="K16" s="4"/>
      <c r="L16" s="5"/>
      <c r="M16" s="6"/>
      <c r="N16" s="4"/>
      <c r="O16" s="5"/>
      <c r="P16" s="6"/>
      <c r="Q16" s="4"/>
      <c r="R16" s="5"/>
      <c r="S16" s="143"/>
      <c r="T16" s="102"/>
      <c r="U16" s="5"/>
      <c r="V16" s="139">
        <f t="shared" ref="V16" si="1">R16+O16+L16</f>
        <v>0</v>
      </c>
      <c r="W16" s="402"/>
    </row>
  </sheetData>
  <autoFilter ref="B6:V6" xr:uid="{383F3FDB-38F4-433F-8BC0-5FCD702E1BBD}">
    <sortState xmlns:xlrd2="http://schemas.microsoft.com/office/spreadsheetml/2017/richdata2" ref="B7:V26">
      <sortCondition descending="1" ref="V6"/>
    </sortState>
  </autoFilter>
  <sortState xmlns:xlrd2="http://schemas.microsoft.com/office/spreadsheetml/2017/richdata2" ref="B7:V12">
    <sortCondition descending="1" ref="V7:V12"/>
  </sortState>
  <mergeCells count="8">
    <mergeCell ref="G5:I5"/>
    <mergeCell ref="J5:L5"/>
    <mergeCell ref="M5:O5"/>
    <mergeCell ref="P5:R5"/>
    <mergeCell ref="B1:V1"/>
    <mergeCell ref="B2:V2"/>
    <mergeCell ref="B3:V3"/>
    <mergeCell ref="S5:U5"/>
  </mergeCells>
  <printOptions horizontalCentered="1"/>
  <pageMargins left="3.937007874015748E-2" right="3.937007874015748E-2" top="0.94488188976377963" bottom="0.55118110236220474" header="0.11811023622047245" footer="0.31496062992125984"/>
  <pageSetup paperSize="9" scale="63" fitToHeight="0" orientation="landscape" r:id="rId1"/>
  <headerFooter>
    <oddHeader>&amp;C&amp;G</oddHeader>
    <oddFooter>&amp;C&amp;A&amp;RAGG.  &amp;D&amp;T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7BE760-0FB2-4BC4-BE84-FD9CCBB5C8A2}">
  <sheetPr>
    <pageSetUpPr fitToPage="1"/>
  </sheetPr>
  <dimension ref="A1:AL19"/>
  <sheetViews>
    <sheetView zoomScaleNormal="100" workbookViewId="0">
      <selection activeCell="M5" sqref="M5:O5"/>
    </sheetView>
  </sheetViews>
  <sheetFormatPr defaultRowHeight="14.4" x14ac:dyDescent="0.3"/>
  <cols>
    <col min="1" max="1" width="3" customWidth="1"/>
    <col min="2" max="2" width="29.5546875" customWidth="1"/>
    <col min="3" max="3" width="19.6640625" bestFit="1" customWidth="1"/>
    <col min="4" max="4" width="16" bestFit="1" customWidth="1"/>
    <col min="5" max="5" width="24.6640625" bestFit="1" customWidth="1"/>
    <col min="6" max="6" width="23.6640625" bestFit="1" customWidth="1"/>
    <col min="7" max="8" width="5.6640625" customWidth="1"/>
    <col min="9" max="9" width="7" customWidth="1"/>
    <col min="10" max="11" width="5.6640625" customWidth="1"/>
    <col min="12" max="12" width="7" customWidth="1"/>
    <col min="13" max="14" width="5.6640625" customWidth="1"/>
    <col min="15" max="15" width="7" customWidth="1"/>
    <col min="16" max="17" width="5.6640625" customWidth="1"/>
    <col min="18" max="18" width="9" customWidth="1"/>
    <col min="19" max="20" width="5.6640625" customWidth="1"/>
    <col min="21" max="21" width="7" customWidth="1"/>
    <col min="22" max="23" width="5.6640625" customWidth="1"/>
    <col min="24" max="36" width="7" customWidth="1"/>
    <col min="37" max="37" width="8.109375" bestFit="1" customWidth="1"/>
    <col min="38" max="38" width="19.6640625" customWidth="1"/>
  </cols>
  <sheetData>
    <row r="1" spans="1:38" ht="31.2" x14ac:dyDescent="0.6">
      <c r="B1" s="440" t="s">
        <v>76</v>
      </c>
      <c r="C1" s="440"/>
      <c r="D1" s="440"/>
      <c r="E1" s="440"/>
      <c r="F1" s="440"/>
      <c r="G1" s="440"/>
      <c r="H1" s="440"/>
      <c r="I1" s="440"/>
      <c r="J1" s="440"/>
      <c r="K1" s="440"/>
      <c r="L1" s="440"/>
      <c r="M1" s="440"/>
      <c r="N1" s="440"/>
      <c r="O1" s="440"/>
      <c r="P1" s="440"/>
      <c r="Q1" s="440"/>
      <c r="R1" s="440"/>
      <c r="S1" s="440"/>
      <c r="T1" s="440"/>
      <c r="U1" s="440"/>
      <c r="V1" s="440"/>
      <c r="W1" s="440"/>
      <c r="X1" s="440"/>
      <c r="Y1" s="440"/>
      <c r="Z1" s="440"/>
      <c r="AA1" s="440"/>
      <c r="AB1" s="440"/>
      <c r="AC1" s="440"/>
      <c r="AD1" s="440"/>
      <c r="AE1" s="440"/>
      <c r="AF1" s="440"/>
      <c r="AG1" s="440"/>
      <c r="AH1" s="440"/>
      <c r="AI1" s="440"/>
      <c r="AJ1" s="440"/>
      <c r="AK1" s="440"/>
    </row>
    <row r="2" spans="1:38" ht="28.8" x14ac:dyDescent="0.55000000000000004">
      <c r="B2" s="441" t="s">
        <v>12</v>
      </c>
      <c r="C2" s="441"/>
      <c r="D2" s="441"/>
      <c r="E2" s="441"/>
      <c r="F2" s="441"/>
      <c r="G2" s="441"/>
      <c r="H2" s="441"/>
      <c r="I2" s="441"/>
      <c r="J2" s="441"/>
      <c r="K2" s="441"/>
      <c r="L2" s="441"/>
      <c r="M2" s="441"/>
      <c r="N2" s="441"/>
      <c r="O2" s="441"/>
      <c r="P2" s="441"/>
      <c r="Q2" s="441"/>
      <c r="R2" s="441"/>
      <c r="S2" s="441"/>
      <c r="T2" s="441"/>
      <c r="U2" s="441"/>
      <c r="V2" s="441"/>
      <c r="W2" s="441"/>
      <c r="X2" s="441"/>
      <c r="Y2" s="441"/>
      <c r="Z2" s="441"/>
      <c r="AA2" s="441"/>
      <c r="AB2" s="441"/>
      <c r="AC2" s="441"/>
      <c r="AD2" s="441"/>
      <c r="AE2" s="441"/>
      <c r="AF2" s="441"/>
      <c r="AG2" s="441"/>
      <c r="AH2" s="441"/>
      <c r="AI2" s="441"/>
      <c r="AJ2" s="441"/>
      <c r="AK2" s="441"/>
    </row>
    <row r="3" spans="1:38" ht="23.4" x14ac:dyDescent="0.45">
      <c r="B3" s="448" t="s">
        <v>44</v>
      </c>
      <c r="C3" s="448"/>
      <c r="D3" s="448"/>
      <c r="E3" s="448"/>
      <c r="F3" s="448"/>
      <c r="G3" s="448"/>
      <c r="H3" s="448"/>
      <c r="I3" s="448"/>
      <c r="J3" s="448"/>
      <c r="K3" s="448"/>
      <c r="L3" s="448"/>
      <c r="M3" s="448"/>
      <c r="N3" s="448"/>
      <c r="O3" s="448"/>
      <c r="P3" s="448"/>
      <c r="Q3" s="448"/>
      <c r="R3" s="448"/>
      <c r="S3" s="448"/>
      <c r="T3" s="448"/>
      <c r="U3" s="448"/>
      <c r="V3" s="448"/>
      <c r="W3" s="448"/>
      <c r="X3" s="448"/>
      <c r="Y3" s="448"/>
      <c r="Z3" s="448"/>
      <c r="AA3" s="448"/>
      <c r="AB3" s="448"/>
      <c r="AC3" s="448"/>
      <c r="AD3" s="448"/>
      <c r="AE3" s="448"/>
      <c r="AF3" s="448"/>
      <c r="AG3" s="448"/>
      <c r="AH3" s="448"/>
      <c r="AI3" s="448"/>
      <c r="AJ3" s="448"/>
      <c r="AK3" s="448"/>
    </row>
    <row r="4" spans="1:38" ht="15" thickBot="1" x14ac:dyDescent="0.35">
      <c r="I4" s="203"/>
      <c r="J4" s="203"/>
      <c r="K4" s="203"/>
      <c r="L4" s="203"/>
      <c r="M4" s="203"/>
      <c r="N4" s="203"/>
      <c r="O4" s="203"/>
      <c r="P4" s="203"/>
      <c r="Q4" s="203"/>
      <c r="R4" s="203"/>
      <c r="S4" s="203"/>
      <c r="T4" s="203"/>
      <c r="U4" s="203"/>
      <c r="V4" s="203"/>
      <c r="W4" s="203"/>
      <c r="X4" s="203"/>
      <c r="Y4" s="203"/>
      <c r="Z4" s="203"/>
      <c r="AA4" s="203"/>
      <c r="AB4" s="203"/>
      <c r="AC4" s="203"/>
      <c r="AD4" s="203"/>
      <c r="AE4" s="203"/>
      <c r="AF4" s="203"/>
      <c r="AG4" s="203"/>
    </row>
    <row r="5" spans="1:38" ht="27.75" customHeight="1" thickBot="1" x14ac:dyDescent="0.35">
      <c r="B5" s="1"/>
      <c r="C5" s="1"/>
      <c r="D5" s="1"/>
      <c r="E5" s="1"/>
      <c r="F5" s="1"/>
      <c r="G5" s="442" t="s">
        <v>80</v>
      </c>
      <c r="H5" s="443"/>
      <c r="I5" s="444"/>
      <c r="J5" s="442" t="s">
        <v>153</v>
      </c>
      <c r="K5" s="443"/>
      <c r="L5" s="444"/>
      <c r="M5" s="442" t="s">
        <v>261</v>
      </c>
      <c r="N5" s="443"/>
      <c r="O5" s="444"/>
      <c r="P5" s="442"/>
      <c r="Q5" s="443"/>
      <c r="R5" s="444"/>
      <c r="S5" s="445"/>
      <c r="T5" s="446"/>
      <c r="U5" s="447"/>
      <c r="V5" s="445"/>
      <c r="W5" s="446"/>
      <c r="X5" s="447"/>
      <c r="Y5" s="445"/>
      <c r="Z5" s="446"/>
      <c r="AA5" s="447"/>
      <c r="AB5" s="445"/>
      <c r="AC5" s="446"/>
      <c r="AD5" s="447"/>
      <c r="AE5" s="445"/>
      <c r="AF5" s="446"/>
      <c r="AG5" s="447"/>
      <c r="AH5" s="457" t="s">
        <v>42</v>
      </c>
      <c r="AI5" s="458"/>
      <c r="AJ5" s="447"/>
      <c r="AK5" s="2" t="s">
        <v>0</v>
      </c>
      <c r="AL5" s="401" t="s">
        <v>73</v>
      </c>
    </row>
    <row r="6" spans="1:38" ht="15" thickBot="1" x14ac:dyDescent="0.35">
      <c r="B6" s="147" t="s">
        <v>1</v>
      </c>
      <c r="C6" s="27" t="s">
        <v>3</v>
      </c>
      <c r="D6" s="27" t="s">
        <v>29</v>
      </c>
      <c r="E6" s="27" t="s">
        <v>31</v>
      </c>
      <c r="F6" s="195" t="s">
        <v>30</v>
      </c>
      <c r="G6" s="250"/>
      <c r="H6" s="251"/>
      <c r="I6" s="14" t="s">
        <v>6</v>
      </c>
      <c r="J6" s="250"/>
      <c r="K6" s="251"/>
      <c r="L6" s="14" t="s">
        <v>6</v>
      </c>
      <c r="M6" s="250"/>
      <c r="N6" s="251"/>
      <c r="O6" s="84" t="s">
        <v>6</v>
      </c>
      <c r="P6" s="250"/>
      <c r="Q6" s="251"/>
      <c r="R6" s="14" t="s">
        <v>6</v>
      </c>
      <c r="S6" s="250"/>
      <c r="T6" s="251"/>
      <c r="U6" s="14" t="s">
        <v>6</v>
      </c>
      <c r="V6" s="250"/>
      <c r="W6" s="251"/>
      <c r="X6" s="14" t="s">
        <v>6</v>
      </c>
      <c r="Y6" s="135"/>
      <c r="Z6" s="136"/>
      <c r="AA6" s="265" t="s">
        <v>6</v>
      </c>
      <c r="AB6" s="312"/>
      <c r="AC6" s="312"/>
      <c r="AD6" s="312"/>
      <c r="AE6" s="207"/>
      <c r="AF6" s="208"/>
      <c r="AG6" s="209" t="s">
        <v>6</v>
      </c>
      <c r="AH6" s="210">
        <v>45549</v>
      </c>
      <c r="AI6" s="210">
        <v>45550</v>
      </c>
      <c r="AJ6" s="84" t="s">
        <v>6</v>
      </c>
      <c r="AK6" s="3"/>
      <c r="AL6" s="400" t="s">
        <v>74</v>
      </c>
    </row>
    <row r="7" spans="1:38" ht="15" thickBot="1" x14ac:dyDescent="0.35">
      <c r="A7">
        <v>1</v>
      </c>
      <c r="B7" s="4" t="s">
        <v>39</v>
      </c>
      <c r="C7" s="4" t="s">
        <v>81</v>
      </c>
      <c r="D7" s="4" t="s">
        <v>82</v>
      </c>
      <c r="E7" s="4"/>
      <c r="F7" s="4" t="s">
        <v>83</v>
      </c>
      <c r="G7" s="433">
        <v>21.38</v>
      </c>
      <c r="H7" s="266">
        <v>9</v>
      </c>
      <c r="I7" s="44">
        <f>H7+G7</f>
        <v>30.38</v>
      </c>
      <c r="J7" s="132"/>
      <c r="K7" s="117"/>
      <c r="L7" s="68"/>
      <c r="M7">
        <v>19.13</v>
      </c>
      <c r="N7" s="63">
        <v>12.76</v>
      </c>
      <c r="O7" s="68">
        <f>M7+N7</f>
        <v>31.89</v>
      </c>
      <c r="P7" s="61"/>
      <c r="Q7" s="117"/>
      <c r="R7" s="131"/>
      <c r="S7" s="132"/>
      <c r="T7" s="117"/>
      <c r="U7" s="68"/>
      <c r="V7" s="132"/>
      <c r="W7" s="117"/>
      <c r="X7" s="68"/>
      <c r="Y7" s="18"/>
      <c r="Z7" s="19"/>
      <c r="AA7" s="68"/>
      <c r="AB7" s="253"/>
      <c r="AC7" s="253"/>
      <c r="AD7" s="253"/>
      <c r="AE7" s="107"/>
      <c r="AF7" s="253"/>
      <c r="AG7" s="253"/>
      <c r="AH7" s="253"/>
      <c r="AI7" s="253"/>
      <c r="AJ7" s="253">
        <f>AI7+AH7</f>
        <v>0</v>
      </c>
      <c r="AK7" s="391">
        <f t="shared" ref="AK7:AK18" si="0">AJ7+AG7+AA7+X7+U7+R7+O7+I7+AD7+L7</f>
        <v>62.269999999999996</v>
      </c>
      <c r="AL7" s="402">
        <f>AG7+AA7+AJ7</f>
        <v>0</v>
      </c>
    </row>
    <row r="8" spans="1:38" ht="15" thickBot="1" x14ac:dyDescent="0.35">
      <c r="A8">
        <v>2</v>
      </c>
      <c r="B8" s="4" t="s">
        <v>136</v>
      </c>
      <c r="C8" s="4" t="s">
        <v>137</v>
      </c>
      <c r="D8" s="4" t="s">
        <v>138</v>
      </c>
      <c r="E8" s="4"/>
      <c r="F8" s="4" t="s">
        <v>139</v>
      </c>
      <c r="G8" s="266"/>
      <c r="H8" s="266"/>
      <c r="I8" s="44"/>
      <c r="J8" s="29">
        <v>18.75</v>
      </c>
      <c r="K8" s="16">
        <v>10.44</v>
      </c>
      <c r="L8" s="408">
        <f>J8+K8</f>
        <v>29.189999999999998</v>
      </c>
      <c r="M8" s="385">
        <v>19.559999999999999</v>
      </c>
      <c r="N8" s="65">
        <v>12.98</v>
      </c>
      <c r="O8" s="66">
        <f>N8+M8</f>
        <v>32.54</v>
      </c>
      <c r="P8" s="69"/>
      <c r="Q8" s="70"/>
      <c r="R8" s="71"/>
      <c r="S8" s="69"/>
      <c r="T8" s="70"/>
      <c r="U8" s="71"/>
      <c r="V8" s="254"/>
      <c r="W8" s="70"/>
      <c r="X8" s="71"/>
      <c r="Y8" s="15"/>
      <c r="Z8" s="16"/>
      <c r="AA8" s="68"/>
      <c r="AB8" s="255"/>
      <c r="AC8" s="255"/>
      <c r="AD8" s="255"/>
      <c r="AE8" s="4"/>
      <c r="AF8" s="4"/>
      <c r="AG8" s="253"/>
      <c r="AH8" s="253"/>
      <c r="AI8" s="253"/>
      <c r="AJ8" s="253">
        <f>AI8+AH8</f>
        <v>0</v>
      </c>
      <c r="AK8" s="391">
        <f t="shared" si="0"/>
        <v>61.73</v>
      </c>
      <c r="AL8" s="402"/>
    </row>
    <row r="9" spans="1:38" ht="15" thickBot="1" x14ac:dyDescent="0.35">
      <c r="A9">
        <v>3</v>
      </c>
      <c r="B9" s="4" t="s">
        <v>39</v>
      </c>
      <c r="C9" s="4" t="s">
        <v>78</v>
      </c>
      <c r="D9" s="4" t="s">
        <v>59</v>
      </c>
      <c r="E9" s="4"/>
      <c r="F9" s="4" t="s">
        <v>79</v>
      </c>
      <c r="G9" s="211">
        <v>17.75</v>
      </c>
      <c r="H9" s="266">
        <v>13.2</v>
      </c>
      <c r="I9" s="44">
        <f>H9+G9</f>
        <v>30.95</v>
      </c>
      <c r="J9" s="254"/>
      <c r="K9" s="70"/>
      <c r="L9" s="71"/>
      <c r="M9" s="6">
        <v>19.13</v>
      </c>
      <c r="N9" s="65">
        <v>10.26</v>
      </c>
      <c r="O9" s="66">
        <f>N9+M9</f>
        <v>29.39</v>
      </c>
      <c r="P9" s="69"/>
      <c r="Q9" s="70"/>
      <c r="R9" s="71"/>
      <c r="S9" s="69"/>
      <c r="T9" s="70"/>
      <c r="U9" s="71"/>
      <c r="V9" s="254"/>
      <c r="W9" s="70"/>
      <c r="X9" s="71"/>
      <c r="Y9" s="69"/>
      <c r="Z9" s="70"/>
      <c r="AA9" s="68"/>
      <c r="AB9" s="255"/>
      <c r="AC9" s="255"/>
      <c r="AD9" s="255"/>
      <c r="AE9" s="4"/>
      <c r="AF9" s="4"/>
      <c r="AG9" s="253"/>
      <c r="AH9" s="253"/>
      <c r="AI9" s="253"/>
      <c r="AJ9" s="253">
        <f>AI9+AH9</f>
        <v>0</v>
      </c>
      <c r="AK9" s="391">
        <f t="shared" si="0"/>
        <v>60.34</v>
      </c>
      <c r="AL9" s="402"/>
    </row>
    <row r="10" spans="1:38" ht="15" thickBot="1" x14ac:dyDescent="0.35">
      <c r="A10">
        <v>4</v>
      </c>
      <c r="B10" s="4" t="s">
        <v>148</v>
      </c>
      <c r="C10" s="4" t="s">
        <v>149</v>
      </c>
      <c r="D10" s="4" t="s">
        <v>150</v>
      </c>
      <c r="E10" s="4" t="s">
        <v>151</v>
      </c>
      <c r="F10" s="4" t="s">
        <v>152</v>
      </c>
      <c r="G10" s="29"/>
      <c r="H10" s="16"/>
      <c r="I10" s="407"/>
      <c r="J10" s="4">
        <v>18</v>
      </c>
      <c r="K10" s="4">
        <v>0</v>
      </c>
      <c r="L10" s="403">
        <f>J10+K10</f>
        <v>18</v>
      </c>
      <c r="M10" s="286">
        <v>18.25</v>
      </c>
      <c r="N10" s="65">
        <v>9.7200000000000006</v>
      </c>
      <c r="O10" s="80">
        <f>M10+N10</f>
        <v>27.97</v>
      </c>
      <c r="P10" s="435"/>
      <c r="Q10" s="70"/>
      <c r="R10" s="71"/>
      <c r="S10" s="69"/>
      <c r="T10" s="70"/>
      <c r="U10" s="71"/>
      <c r="V10" s="254"/>
      <c r="W10" s="70"/>
      <c r="X10" s="71"/>
      <c r="Y10" s="69"/>
      <c r="Z10" s="70"/>
      <c r="AA10" s="68"/>
      <c r="AB10" s="253"/>
      <c r="AC10" s="253"/>
      <c r="AD10" s="253"/>
      <c r="AE10" s="107"/>
      <c r="AF10" s="253"/>
      <c r="AG10" s="253"/>
      <c r="AH10" s="253"/>
      <c r="AI10" s="253"/>
      <c r="AJ10" s="253"/>
      <c r="AK10" s="391">
        <f t="shared" si="0"/>
        <v>45.97</v>
      </c>
      <c r="AL10" s="402"/>
    </row>
    <row r="11" spans="1:38" ht="15" thickBot="1" x14ac:dyDescent="0.35">
      <c r="A11">
        <v>5</v>
      </c>
      <c r="B11" s="4" t="s">
        <v>84</v>
      </c>
      <c r="C11" s="4" t="s">
        <v>280</v>
      </c>
      <c r="D11" s="4" t="s">
        <v>258</v>
      </c>
      <c r="E11" s="4"/>
      <c r="F11" s="4" t="s">
        <v>281</v>
      </c>
      <c r="G11" s="268"/>
      <c r="H11" s="269"/>
      <c r="I11" s="407"/>
      <c r="J11" s="57"/>
      <c r="K11" s="57"/>
      <c r="L11" s="131"/>
      <c r="M11" s="286">
        <v>16.690000000000001</v>
      </c>
      <c r="N11" s="65">
        <v>13.2</v>
      </c>
      <c r="O11" s="66">
        <f>N11+M11</f>
        <v>29.89</v>
      </c>
      <c r="P11" s="71"/>
      <c r="Q11" s="70"/>
      <c r="R11" s="71"/>
      <c r="S11" s="69"/>
      <c r="T11" s="70"/>
      <c r="U11" s="71"/>
      <c r="V11" s="254"/>
      <c r="W11" s="70"/>
      <c r="X11" s="71"/>
      <c r="Y11" s="4"/>
      <c r="Z11" s="4"/>
      <c r="AA11" s="68"/>
      <c r="AB11" s="253"/>
      <c r="AC11" s="253"/>
      <c r="AD11" s="253"/>
      <c r="AE11" s="267"/>
      <c r="AF11" s="263"/>
      <c r="AG11" s="253"/>
      <c r="AH11" s="253"/>
      <c r="AI11" s="253"/>
      <c r="AJ11" s="253"/>
      <c r="AK11" s="391">
        <f t="shared" si="0"/>
        <v>29.89</v>
      </c>
      <c r="AL11" s="402"/>
    </row>
    <row r="12" spans="1:38" ht="15" thickBot="1" x14ac:dyDescent="0.35">
      <c r="A12">
        <v>6</v>
      </c>
      <c r="B12" s="4" t="s">
        <v>84</v>
      </c>
      <c r="C12" s="4" t="s">
        <v>270</v>
      </c>
      <c r="D12" s="4" t="s">
        <v>282</v>
      </c>
      <c r="E12" s="4"/>
      <c r="F12" s="4" t="s">
        <v>283</v>
      </c>
      <c r="G12" s="270"/>
      <c r="H12" s="266"/>
      <c r="I12" s="217"/>
      <c r="J12" s="57"/>
      <c r="K12" s="57"/>
      <c r="L12" s="131"/>
      <c r="M12" s="286">
        <v>18.88</v>
      </c>
      <c r="N12" s="65">
        <v>9.9</v>
      </c>
      <c r="O12" s="66">
        <f>M12+N12</f>
        <v>28.78</v>
      </c>
      <c r="P12" s="71"/>
      <c r="Q12" s="57"/>
      <c r="R12" s="66"/>
      <c r="S12" s="59"/>
      <c r="T12" s="57"/>
      <c r="U12" s="71"/>
      <c r="V12" s="258"/>
      <c r="W12" s="57"/>
      <c r="X12" s="66"/>
      <c r="Y12" s="6"/>
      <c r="Z12" s="4"/>
      <c r="AA12" s="68"/>
      <c r="AB12" s="255"/>
      <c r="AC12" s="255"/>
      <c r="AD12" s="255"/>
      <c r="AE12" s="4"/>
      <c r="AF12" s="4"/>
      <c r="AG12" s="253"/>
      <c r="AH12" s="253"/>
      <c r="AI12" s="253"/>
      <c r="AJ12" s="253"/>
      <c r="AK12" s="391">
        <f t="shared" si="0"/>
        <v>28.78</v>
      </c>
      <c r="AL12" s="402"/>
    </row>
    <row r="13" spans="1:38" ht="15" thickBot="1" x14ac:dyDescent="0.35">
      <c r="A13">
        <v>7</v>
      </c>
      <c r="B13" s="4" t="s">
        <v>140</v>
      </c>
      <c r="C13" s="4" t="s">
        <v>141</v>
      </c>
      <c r="D13" s="4" t="s">
        <v>142</v>
      </c>
      <c r="E13" s="4"/>
      <c r="F13" s="4" t="s">
        <v>143</v>
      </c>
      <c r="G13" s="270"/>
      <c r="H13" s="266"/>
      <c r="I13" s="217"/>
      <c r="J13" s="4">
        <v>16.13</v>
      </c>
      <c r="K13" s="4">
        <v>10.8</v>
      </c>
      <c r="L13" s="403">
        <f>J13+K13</f>
        <v>26.93</v>
      </c>
      <c r="M13" s="286">
        <v>17.5</v>
      </c>
      <c r="N13" s="65" t="s">
        <v>185</v>
      </c>
      <c r="O13" s="66"/>
      <c r="P13" s="436"/>
      <c r="Q13" s="57"/>
      <c r="R13" s="66"/>
      <c r="S13" s="59"/>
      <c r="T13" s="57"/>
      <c r="U13" s="66"/>
      <c r="V13" s="258"/>
      <c r="W13" s="57"/>
      <c r="X13" s="66"/>
      <c r="Y13" s="59"/>
      <c r="Z13" s="57"/>
      <c r="AA13" s="68"/>
      <c r="AB13" s="253"/>
      <c r="AC13" s="253"/>
      <c r="AD13" s="253"/>
      <c r="AE13" s="272"/>
      <c r="AF13" s="273"/>
      <c r="AG13" s="253"/>
      <c r="AH13" s="106"/>
      <c r="AI13" s="106"/>
      <c r="AJ13" s="106"/>
      <c r="AK13" s="391">
        <f t="shared" si="0"/>
        <v>26.93</v>
      </c>
      <c r="AL13" s="402"/>
    </row>
    <row r="14" spans="1:38" ht="15" thickBot="1" x14ac:dyDescent="0.35">
      <c r="B14" s="4" t="s">
        <v>248</v>
      </c>
      <c r="C14" s="4" t="s">
        <v>249</v>
      </c>
      <c r="D14" s="4" t="s">
        <v>234</v>
      </c>
      <c r="E14" s="4"/>
      <c r="F14" s="4" t="s">
        <v>284</v>
      </c>
      <c r="G14" s="270"/>
      <c r="H14" s="266"/>
      <c r="I14" s="214"/>
      <c r="J14" s="25"/>
      <c r="K14" s="19"/>
      <c r="L14" s="434"/>
      <c r="M14" s="286">
        <v>14.88</v>
      </c>
      <c r="N14" s="65">
        <v>5.2</v>
      </c>
      <c r="O14" s="66">
        <f>M14+N14</f>
        <v>20.080000000000002</v>
      </c>
      <c r="P14" s="71"/>
      <c r="Q14" s="57"/>
      <c r="R14" s="66"/>
      <c r="S14" s="59"/>
      <c r="T14" s="57"/>
      <c r="U14" s="66"/>
      <c r="V14" s="258"/>
      <c r="W14" s="57"/>
      <c r="X14" s="66"/>
      <c r="Y14" s="6"/>
      <c r="Z14" s="4"/>
      <c r="AA14" s="68"/>
      <c r="AB14" s="253"/>
      <c r="AC14" s="253"/>
      <c r="AD14" s="253"/>
      <c r="AE14" s="272"/>
      <c r="AF14" s="273"/>
      <c r="AG14" s="253"/>
      <c r="AH14" s="106"/>
      <c r="AI14" s="106"/>
      <c r="AJ14" s="106"/>
      <c r="AK14" s="391">
        <f t="shared" si="0"/>
        <v>20.080000000000002</v>
      </c>
      <c r="AL14" s="420"/>
    </row>
    <row r="15" spans="1:38" ht="15" thickBot="1" x14ac:dyDescent="0.35">
      <c r="B15" s="4" t="s">
        <v>144</v>
      </c>
      <c r="C15" s="4" t="s">
        <v>145</v>
      </c>
      <c r="D15" s="4" t="s">
        <v>146</v>
      </c>
      <c r="E15" s="4"/>
      <c r="F15" s="4" t="s">
        <v>147</v>
      </c>
      <c r="G15" s="270"/>
      <c r="H15" s="266"/>
      <c r="I15" s="214"/>
      <c r="J15" s="29">
        <v>19.25</v>
      </c>
      <c r="K15" s="16">
        <v>0</v>
      </c>
      <c r="L15" s="408">
        <f>J15+K15</f>
        <v>19.25</v>
      </c>
      <c r="M15" s="286"/>
      <c r="N15" s="65"/>
      <c r="O15" s="80"/>
      <c r="P15" s="71"/>
      <c r="Q15" s="57"/>
      <c r="R15" s="66"/>
      <c r="S15" s="59"/>
      <c r="T15" s="57"/>
      <c r="U15" s="66"/>
      <c r="V15" s="258"/>
      <c r="W15" s="57"/>
      <c r="X15" s="66"/>
      <c r="Y15" s="6"/>
      <c r="Z15" s="4"/>
      <c r="AA15" s="68"/>
      <c r="AB15" s="253"/>
      <c r="AC15" s="253"/>
      <c r="AD15" s="253"/>
      <c r="AE15" s="272"/>
      <c r="AF15" s="273"/>
      <c r="AG15" s="253"/>
      <c r="AH15" s="106"/>
      <c r="AI15" s="106"/>
      <c r="AJ15" s="106"/>
      <c r="AK15" s="391">
        <f t="shared" si="0"/>
        <v>19.25</v>
      </c>
      <c r="AL15" s="420"/>
    </row>
    <row r="16" spans="1:38" ht="15" thickBot="1" x14ac:dyDescent="0.35">
      <c r="B16" s="4" t="s">
        <v>84</v>
      </c>
      <c r="C16" s="4" t="s">
        <v>85</v>
      </c>
      <c r="D16" s="4" t="s">
        <v>86</v>
      </c>
      <c r="E16" s="4"/>
      <c r="F16" s="4" t="s">
        <v>87</v>
      </c>
      <c r="G16" s="270" t="s">
        <v>38</v>
      </c>
      <c r="H16" s="266">
        <v>5</v>
      </c>
      <c r="I16" s="214">
        <v>5</v>
      </c>
      <c r="J16" s="254" t="s">
        <v>37</v>
      </c>
      <c r="K16" s="70" t="s">
        <v>37</v>
      </c>
      <c r="L16" s="71">
        <v>0</v>
      </c>
      <c r="M16" s="286" t="s">
        <v>37</v>
      </c>
      <c r="N16" s="65">
        <v>10.08</v>
      </c>
      <c r="O16" s="66">
        <v>10.08</v>
      </c>
      <c r="P16" s="71"/>
      <c r="Q16" s="57"/>
      <c r="R16" s="66"/>
      <c r="S16" s="59"/>
      <c r="T16" s="57"/>
      <c r="U16" s="66"/>
      <c r="V16" s="258"/>
      <c r="W16" s="57"/>
      <c r="X16" s="66"/>
      <c r="Y16" s="6"/>
      <c r="Z16" s="4"/>
      <c r="AA16" s="68"/>
      <c r="AB16" s="253"/>
      <c r="AC16" s="253"/>
      <c r="AD16" s="253"/>
      <c r="AE16" s="272"/>
      <c r="AF16" s="273"/>
      <c r="AG16" s="253"/>
      <c r="AH16" s="106"/>
      <c r="AI16" s="106"/>
      <c r="AJ16" s="106">
        <f>AI16+AH16</f>
        <v>0</v>
      </c>
      <c r="AK16" s="391">
        <f t="shared" si="0"/>
        <v>15.08</v>
      </c>
      <c r="AL16" s="420"/>
    </row>
    <row r="17" spans="1:38" ht="15" thickBot="1" x14ac:dyDescent="0.35">
      <c r="B17" t="s">
        <v>148</v>
      </c>
      <c r="C17" t="s">
        <v>285</v>
      </c>
      <c r="D17" t="s">
        <v>50</v>
      </c>
      <c r="E17" t="s">
        <v>151</v>
      </c>
      <c r="F17" t="s">
        <v>286</v>
      </c>
      <c r="G17" s="270"/>
      <c r="H17" s="266"/>
      <c r="I17" s="214"/>
      <c r="J17" s="132"/>
      <c r="K17" s="117"/>
      <c r="L17" s="68"/>
      <c r="M17" s="286" t="s">
        <v>37</v>
      </c>
      <c r="N17" s="65">
        <v>5.3</v>
      </c>
      <c r="O17" s="66">
        <v>5.3</v>
      </c>
      <c r="P17" s="271"/>
      <c r="Q17" s="57"/>
      <c r="R17" s="66"/>
      <c r="S17" s="59"/>
      <c r="T17" s="57"/>
      <c r="U17" s="66"/>
      <c r="V17" s="258"/>
      <c r="W17" s="57"/>
      <c r="X17" s="66"/>
      <c r="Y17" s="6"/>
      <c r="Z17" s="4"/>
      <c r="AA17" s="68"/>
      <c r="AB17" s="253"/>
      <c r="AC17" s="253"/>
      <c r="AD17" s="253"/>
      <c r="AE17" s="272"/>
      <c r="AF17" s="273"/>
      <c r="AG17" s="253"/>
      <c r="AH17" s="106"/>
      <c r="AI17" s="106"/>
      <c r="AJ17" s="106"/>
      <c r="AK17" s="391">
        <f t="shared" si="0"/>
        <v>5.3</v>
      </c>
      <c r="AL17" s="420"/>
    </row>
    <row r="18" spans="1:38" ht="15" thickBot="1" x14ac:dyDescent="0.35">
      <c r="B18" s="4"/>
      <c r="C18" s="4"/>
      <c r="D18" s="4"/>
      <c r="E18" s="4"/>
      <c r="F18" s="4"/>
      <c r="G18" s="270"/>
      <c r="H18" s="266"/>
      <c r="I18" s="214"/>
      <c r="J18" s="254"/>
      <c r="K18" s="70"/>
      <c r="L18" s="71"/>
      <c r="M18" s="286"/>
      <c r="N18" s="65"/>
      <c r="O18" s="66"/>
      <c r="P18" s="271"/>
      <c r="Q18" s="57"/>
      <c r="R18" s="66"/>
      <c r="S18" s="59"/>
      <c r="T18" s="57"/>
      <c r="U18" s="66"/>
      <c r="V18" s="258"/>
      <c r="W18" s="57"/>
      <c r="X18" s="66"/>
      <c r="Y18" s="6"/>
      <c r="Z18" s="4"/>
      <c r="AA18" s="68"/>
      <c r="AB18" s="253"/>
      <c r="AC18" s="253"/>
      <c r="AD18" s="253"/>
      <c r="AE18" s="272"/>
      <c r="AF18" s="273"/>
      <c r="AG18" s="253"/>
      <c r="AH18" s="106"/>
      <c r="AI18" s="106"/>
      <c r="AJ18" s="106"/>
      <c r="AK18" s="391">
        <f t="shared" si="0"/>
        <v>0</v>
      </c>
      <c r="AL18" s="420"/>
    </row>
    <row r="19" spans="1:38" x14ac:dyDescent="0.3">
      <c r="A19">
        <v>8</v>
      </c>
      <c r="B19" s="4"/>
      <c r="C19" s="4"/>
      <c r="D19" s="4"/>
      <c r="E19" s="4"/>
      <c r="F19" s="4"/>
      <c r="G19" s="13"/>
      <c r="H19" s="4"/>
      <c r="I19" s="45"/>
      <c r="J19" s="258"/>
      <c r="K19" s="57"/>
      <c r="L19" s="66"/>
      <c r="M19" s="64"/>
      <c r="N19" s="65"/>
      <c r="O19" s="80"/>
      <c r="P19" s="59"/>
      <c r="Q19" s="57"/>
      <c r="R19" s="66"/>
      <c r="S19" s="59"/>
      <c r="T19" s="57"/>
      <c r="U19" s="66"/>
      <c r="V19" s="258"/>
      <c r="W19" s="57"/>
      <c r="X19" s="66"/>
      <c r="Y19" s="59"/>
      <c r="Z19" s="57"/>
      <c r="AA19" s="68"/>
      <c r="AB19" s="253"/>
      <c r="AC19" s="253"/>
      <c r="AD19" s="253"/>
      <c r="AE19" s="272"/>
      <c r="AF19" s="273"/>
      <c r="AG19" s="253"/>
      <c r="AH19" s="106"/>
      <c r="AI19" s="106"/>
      <c r="AJ19" s="106"/>
      <c r="AK19" s="391">
        <f t="shared" ref="AK19" si="1">AJ19+AG19+AA19+X19+U19+R19+O19+I19+AD19+L19</f>
        <v>0</v>
      </c>
    </row>
  </sheetData>
  <autoFilter ref="B6:AK19" xr:uid="{383F3FDB-38F4-433F-8BC0-5FCD702E1BBD}">
    <sortState xmlns:xlrd2="http://schemas.microsoft.com/office/spreadsheetml/2017/richdata2" ref="B7:AK23">
      <sortCondition descending="1" ref="AK6"/>
    </sortState>
  </autoFilter>
  <sortState xmlns:xlrd2="http://schemas.microsoft.com/office/spreadsheetml/2017/richdata2" ref="B7:AK18">
    <sortCondition descending="1" ref="AK7:AK18"/>
  </sortState>
  <mergeCells count="13">
    <mergeCell ref="B1:AK1"/>
    <mergeCell ref="B2:AK2"/>
    <mergeCell ref="G5:I5"/>
    <mergeCell ref="J5:L5"/>
    <mergeCell ref="P5:R5"/>
    <mergeCell ref="S5:U5"/>
    <mergeCell ref="M5:O5"/>
    <mergeCell ref="B3:AK3"/>
    <mergeCell ref="V5:X5"/>
    <mergeCell ref="Y5:AA5"/>
    <mergeCell ref="AE5:AG5"/>
    <mergeCell ref="AH5:AJ5"/>
    <mergeCell ref="AB5:AD5"/>
  </mergeCells>
  <printOptions horizontalCentered="1"/>
  <pageMargins left="3.937007874015748E-2" right="3.937007874015748E-2" top="0.94488188976377963" bottom="0.55118110236220474" header="0.11811023622047245" footer="0.31496062992125984"/>
  <pageSetup paperSize="9" scale="49" fitToHeight="0" orientation="landscape" r:id="rId1"/>
  <headerFooter>
    <oddHeader>&amp;C&amp;G</oddHeader>
    <oddFooter>&amp;C&amp;A&amp;RAGG.  &amp;D&amp;T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284620-8B11-481A-BF66-5C47284F6639}">
  <sheetPr>
    <pageSetUpPr fitToPage="1"/>
  </sheetPr>
  <dimension ref="A1:AA9"/>
  <sheetViews>
    <sheetView topLeftCell="B1" workbookViewId="0">
      <selection activeCell="F5" sqref="F5:H5"/>
    </sheetView>
  </sheetViews>
  <sheetFormatPr defaultRowHeight="14.4" x14ac:dyDescent="0.3"/>
  <cols>
    <col min="1" max="1" width="24" style="190" customWidth="1"/>
    <col min="2" max="2" width="13.88671875" bestFit="1" customWidth="1"/>
    <col min="3" max="3" width="11.6640625" customWidth="1"/>
    <col min="4" max="4" width="23" bestFit="1" customWidth="1"/>
    <col min="5" max="5" width="21.88671875" bestFit="1" customWidth="1"/>
    <col min="6" max="7" width="5.6640625" customWidth="1"/>
    <col min="8" max="8" width="7" customWidth="1"/>
    <col min="9" max="10" width="5.6640625" customWidth="1"/>
    <col min="11" max="11" width="7" customWidth="1"/>
    <col min="12" max="12" width="6.6640625" customWidth="1"/>
    <col min="13" max="13" width="6.33203125" customWidth="1"/>
    <col min="14" max="14" width="7" customWidth="1"/>
    <col min="15" max="16" width="5.6640625" customWidth="1"/>
    <col min="17" max="17" width="7" customWidth="1"/>
    <col min="18" max="19" width="5.6640625" customWidth="1"/>
    <col min="20" max="23" width="7" customWidth="1"/>
    <col min="24" max="24" width="8.109375" customWidth="1"/>
    <col min="25" max="25" width="21.6640625" customWidth="1"/>
  </cols>
  <sheetData>
    <row r="1" spans="1:27" ht="31.2" x14ac:dyDescent="0.6">
      <c r="A1" s="440" t="s">
        <v>75</v>
      </c>
      <c r="B1" s="440"/>
      <c r="C1" s="440"/>
      <c r="D1" s="440"/>
      <c r="E1" s="440"/>
      <c r="F1" s="440"/>
      <c r="G1" s="440"/>
      <c r="H1" s="440"/>
      <c r="I1" s="440"/>
      <c r="J1" s="440"/>
      <c r="K1" s="440"/>
      <c r="L1" s="440"/>
      <c r="M1" s="440"/>
      <c r="N1" s="440"/>
      <c r="O1" s="440"/>
      <c r="P1" s="440"/>
      <c r="Q1" s="440"/>
      <c r="R1" s="440"/>
      <c r="S1" s="440"/>
      <c r="T1" s="440"/>
      <c r="U1" s="440"/>
      <c r="V1" s="440"/>
      <c r="W1" s="440"/>
      <c r="X1" s="440"/>
      <c r="Y1" s="39"/>
    </row>
    <row r="2" spans="1:27" ht="28.8" x14ac:dyDescent="0.55000000000000004">
      <c r="A2" s="441" t="s">
        <v>13</v>
      </c>
      <c r="B2" s="441"/>
      <c r="C2" s="441"/>
      <c r="D2" s="441"/>
      <c r="E2" s="441"/>
      <c r="F2" s="441"/>
      <c r="G2" s="441"/>
      <c r="H2" s="441"/>
      <c r="I2" s="441"/>
      <c r="J2" s="441"/>
      <c r="K2" s="441"/>
      <c r="L2" s="441"/>
      <c r="M2" s="441"/>
      <c r="N2" s="441"/>
      <c r="O2" s="441"/>
      <c r="P2" s="441"/>
      <c r="Q2" s="441"/>
      <c r="R2" s="441"/>
      <c r="S2" s="441"/>
      <c r="T2" s="441"/>
      <c r="U2" s="441"/>
      <c r="V2" s="441"/>
      <c r="W2" s="441"/>
      <c r="X2" s="441"/>
      <c r="Y2" s="40"/>
    </row>
    <row r="3" spans="1:27" ht="23.4" x14ac:dyDescent="0.45">
      <c r="A3" s="448" t="s">
        <v>44</v>
      </c>
      <c r="B3" s="448"/>
      <c r="C3" s="448"/>
      <c r="D3" s="448"/>
      <c r="E3" s="448"/>
      <c r="F3" s="448"/>
      <c r="G3" s="448"/>
      <c r="H3" s="448"/>
      <c r="I3" s="448"/>
      <c r="J3" s="448"/>
      <c r="K3" s="448"/>
      <c r="L3" s="448"/>
      <c r="M3" s="448"/>
      <c r="N3" s="448"/>
      <c r="O3" s="448"/>
      <c r="P3" s="448"/>
      <c r="Q3" s="448"/>
      <c r="R3" s="448"/>
      <c r="S3" s="448"/>
      <c r="T3" s="448"/>
      <c r="U3" s="448"/>
      <c r="V3" s="448"/>
      <c r="W3" s="448"/>
      <c r="X3" s="448"/>
      <c r="Y3" s="448"/>
      <c r="Z3" s="448"/>
      <c r="AA3" s="448"/>
    </row>
    <row r="4" spans="1:27" ht="15" thickBot="1" x14ac:dyDescent="0.35">
      <c r="F4" s="203"/>
    </row>
    <row r="5" spans="1:27" ht="27.75" customHeight="1" thickBot="1" x14ac:dyDescent="0.35">
      <c r="A5" s="259"/>
      <c r="B5" s="1"/>
      <c r="C5" s="1"/>
      <c r="D5" s="1"/>
      <c r="E5" s="1"/>
      <c r="F5" s="442" t="s">
        <v>261</v>
      </c>
      <c r="G5" s="443"/>
      <c r="H5" s="444"/>
      <c r="I5" s="442"/>
      <c r="J5" s="443"/>
      <c r="K5" s="444"/>
      <c r="L5" s="445"/>
      <c r="M5" s="446"/>
      <c r="N5" s="447"/>
      <c r="O5" s="445"/>
      <c r="P5" s="446"/>
      <c r="Q5" s="447"/>
      <c r="R5" s="442"/>
      <c r="S5" s="443"/>
      <c r="T5" s="444"/>
      <c r="U5" s="457" t="s">
        <v>42</v>
      </c>
      <c r="V5" s="458"/>
      <c r="W5" s="447"/>
      <c r="X5" s="2" t="s">
        <v>0</v>
      </c>
      <c r="Y5" s="401" t="s">
        <v>73</v>
      </c>
    </row>
    <row r="6" spans="1:27" ht="15" thickBot="1" x14ac:dyDescent="0.35">
      <c r="A6" s="147" t="s">
        <v>1</v>
      </c>
      <c r="B6" s="27" t="s">
        <v>3</v>
      </c>
      <c r="C6" s="27" t="s">
        <v>29</v>
      </c>
      <c r="D6" s="27" t="s">
        <v>31</v>
      </c>
      <c r="E6" s="195" t="s">
        <v>30</v>
      </c>
      <c r="F6" s="135"/>
      <c r="G6" s="136"/>
      <c r="H6" s="265" t="s">
        <v>6</v>
      </c>
      <c r="I6" s="135"/>
      <c r="J6" s="136"/>
      <c r="K6" s="265" t="s">
        <v>6</v>
      </c>
      <c r="L6" s="135"/>
      <c r="M6" s="136"/>
      <c r="N6" s="274" t="s">
        <v>6</v>
      </c>
      <c r="O6" s="135"/>
      <c r="P6" s="135"/>
      <c r="Q6" s="265" t="s">
        <v>6</v>
      </c>
      <c r="R6" s="135"/>
      <c r="S6" s="136"/>
      <c r="T6" s="265" t="s">
        <v>6</v>
      </c>
      <c r="U6" s="198"/>
      <c r="V6" s="199"/>
      <c r="W6" s="84" t="s">
        <v>6</v>
      </c>
      <c r="X6" s="30"/>
      <c r="Y6" s="400" t="s">
        <v>74</v>
      </c>
    </row>
    <row r="7" spans="1:27" ht="15" thickBot="1" x14ac:dyDescent="0.35">
      <c r="A7" s="4" t="s">
        <v>136</v>
      </c>
      <c r="B7" s="4" t="s">
        <v>287</v>
      </c>
      <c r="C7" s="4" t="s">
        <v>234</v>
      </c>
      <c r="D7" s="4"/>
      <c r="E7" s="4" t="s">
        <v>288</v>
      </c>
      <c r="F7" s="4">
        <v>13.2</v>
      </c>
      <c r="G7" s="4">
        <v>13.2</v>
      </c>
      <c r="H7" s="68">
        <f>F7+G7</f>
        <v>26.4</v>
      </c>
      <c r="I7" s="61"/>
      <c r="J7" s="117"/>
      <c r="K7" s="68"/>
      <c r="L7" s="61"/>
      <c r="M7" s="117"/>
      <c r="N7" s="252"/>
      <c r="O7" s="4"/>
      <c r="P7" s="4"/>
      <c r="Q7" s="68"/>
      <c r="R7" s="61"/>
      <c r="S7" s="117"/>
      <c r="T7" s="68"/>
      <c r="U7" s="139"/>
      <c r="V7" s="139"/>
      <c r="W7" s="139">
        <f>V7+U7</f>
        <v>0</v>
      </c>
      <c r="X7" s="103">
        <f>T7+Q7+H7</f>
        <v>26.4</v>
      </c>
      <c r="Y7" s="402">
        <f>T7+Q7+W7</f>
        <v>0</v>
      </c>
    </row>
    <row r="8" spans="1:27" ht="15" thickBot="1" x14ac:dyDescent="0.35">
      <c r="A8" s="4"/>
      <c r="B8" s="4"/>
      <c r="C8" s="4"/>
      <c r="D8" s="4"/>
      <c r="E8" s="4"/>
      <c r="F8" s="4"/>
      <c r="G8" s="4"/>
      <c r="H8" s="68"/>
      <c r="I8" s="59"/>
      <c r="J8" s="57"/>
      <c r="K8" s="256"/>
      <c r="L8" s="65"/>
      <c r="M8" s="65"/>
      <c r="N8" s="256"/>
      <c r="O8" s="4"/>
      <c r="P8" s="4"/>
      <c r="Q8" s="68"/>
      <c r="R8" s="59"/>
      <c r="S8" s="57"/>
      <c r="T8" s="66"/>
      <c r="U8" s="106"/>
      <c r="V8" s="106"/>
      <c r="W8" s="106">
        <f>V8+U8</f>
        <v>0</v>
      </c>
      <c r="X8" s="103">
        <f>T8+Q8+N8+K8+H8+W8</f>
        <v>0</v>
      </c>
      <c r="Y8" s="402">
        <f>X8+W8</f>
        <v>0</v>
      </c>
    </row>
    <row r="9" spans="1:27" x14ac:dyDescent="0.3">
      <c r="A9" s="4"/>
      <c r="B9" s="4"/>
      <c r="C9" s="4"/>
      <c r="D9" s="4"/>
      <c r="E9" s="4"/>
      <c r="F9" s="254"/>
      <c r="G9" s="70"/>
      <c r="H9" s="71"/>
      <c r="I9" s="59"/>
      <c r="J9" s="57"/>
      <c r="K9" s="256"/>
      <c r="L9" s="4"/>
      <c r="M9" s="4"/>
      <c r="N9" s="256"/>
      <c r="O9" s="4"/>
      <c r="P9" s="4"/>
      <c r="Q9" s="68"/>
      <c r="R9" s="59"/>
      <c r="S9" s="57"/>
      <c r="T9" s="66"/>
      <c r="U9" s="106"/>
      <c r="V9" s="106"/>
      <c r="W9" s="106"/>
      <c r="X9" s="103">
        <f t="shared" ref="X9" si="0">T9+Q9+N9+K9+H9+W9</f>
        <v>0</v>
      </c>
      <c r="Y9" s="402">
        <f>X9</f>
        <v>0</v>
      </c>
    </row>
  </sheetData>
  <autoFilter ref="A6:X6" xr:uid="{383F3FDB-38F4-433F-8BC0-5FCD702E1BBD}">
    <sortState xmlns:xlrd2="http://schemas.microsoft.com/office/spreadsheetml/2017/richdata2" ref="A7:X23">
      <sortCondition descending="1" ref="X6"/>
    </sortState>
  </autoFilter>
  <sortState xmlns:xlrd2="http://schemas.microsoft.com/office/spreadsheetml/2017/richdata2" ref="A7:X9">
    <sortCondition descending="1" ref="X7:X9"/>
  </sortState>
  <mergeCells count="9">
    <mergeCell ref="A1:X1"/>
    <mergeCell ref="A2:X2"/>
    <mergeCell ref="F5:H5"/>
    <mergeCell ref="I5:K5"/>
    <mergeCell ref="O5:Q5"/>
    <mergeCell ref="R5:T5"/>
    <mergeCell ref="L5:N5"/>
    <mergeCell ref="U5:W5"/>
    <mergeCell ref="A3:AA3"/>
  </mergeCells>
  <printOptions horizontalCentered="1"/>
  <pageMargins left="3.937007874015748E-2" right="3.937007874015748E-2" top="0.94488188976377963" bottom="0.55118110236220474" header="0.11811023622047245" footer="0.31496062992125984"/>
  <pageSetup paperSize="9" scale="53" fitToHeight="0" orientation="landscape" r:id="rId1"/>
  <headerFooter>
    <oddHeader>&amp;C&amp;G</oddHeader>
    <oddFooter>&amp;C&amp;A&amp;RAGG.  &amp;D&amp;T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22</vt:i4>
      </vt:variant>
    </vt:vector>
  </HeadingPairs>
  <TitlesOfParts>
    <vt:vector size="22" baseType="lpstr">
      <vt:lpstr>LIVELLO 80 PONY</vt:lpstr>
      <vt:lpstr>LIVELLO 80 JUNIOR</vt:lpstr>
      <vt:lpstr>LIVELLO 80 SENIOR</vt:lpstr>
      <vt:lpstr>LIVELLO BASE PONY </vt:lpstr>
      <vt:lpstr>LIVELLO BASE JUNIOR</vt:lpstr>
      <vt:lpstr>LIVELLO BASE SENIOR</vt:lpstr>
      <vt:lpstr>LIVELLO 1 PONY</vt:lpstr>
      <vt:lpstr>LIVELLO 1 JUNIOR</vt:lpstr>
      <vt:lpstr>LIVELLO 1 SENIOR</vt:lpstr>
      <vt:lpstr>LIVELLO 105 PONY</vt:lpstr>
      <vt:lpstr>LIVELLO 105 JUNIOR</vt:lpstr>
      <vt:lpstr>LIVELLO 2 PONY</vt:lpstr>
      <vt:lpstr>LIVELLO 2 SENIOR</vt:lpstr>
      <vt:lpstr>LIVELLO 2 JUNIOR</vt:lpstr>
      <vt:lpstr>LIVELLO 3 PONY </vt:lpstr>
      <vt:lpstr>LIVELLO 3 JUNIOR</vt:lpstr>
      <vt:lpstr>LIVELLO 3 SENIOR</vt:lpstr>
      <vt:lpstr>LIVELLO 4 JUNIOR PONY</vt:lpstr>
      <vt:lpstr>LIVELLO 4 SENIOR</vt:lpstr>
      <vt:lpstr>LIVELLO 5 PONY JUNIOR</vt:lpstr>
      <vt:lpstr>LIVELLO 5 SENIOR</vt:lpstr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Piemonte</dc:creator>
  <cp:lastModifiedBy>Servizi Office Comitati Regionali</cp:lastModifiedBy>
  <cp:lastPrinted>2023-09-08T10:09:18Z</cp:lastPrinted>
  <dcterms:created xsi:type="dcterms:W3CDTF">2023-03-28T11:18:21Z</dcterms:created>
  <dcterms:modified xsi:type="dcterms:W3CDTF">2026-06-18T08:15:45Z</dcterms:modified>
</cp:coreProperties>
</file>