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SE\Desktop\"/>
    </mc:Choice>
  </mc:AlternateContent>
  <bookViews>
    <workbookView xWindow="0" yWindow="0" windowWidth="28800" windowHeight="12480" tabRatio="646" firstSheet="4" activeTab="7"/>
  </bookViews>
  <sheets>
    <sheet name="LIVELLO 80 PONY" sheetId="1" r:id="rId1"/>
    <sheet name="LIVELLO 80 JUNIOR" sheetId="2" r:id="rId2"/>
    <sheet name="LIVELLO 80 SENIOR" sheetId="3" r:id="rId3"/>
    <sheet name="LIVELLO BASE PONY " sheetId="4" r:id="rId4"/>
    <sheet name="LIVELLO BASE JUNIOR" sheetId="18" r:id="rId5"/>
    <sheet name="LIVELLO BASE SENIOR" sheetId="19" r:id="rId6"/>
    <sheet name="LIVELLO 1 PONY" sheetId="5" r:id="rId7"/>
    <sheet name="LIVELLO 1 JUNIOR" sheetId="6" r:id="rId8"/>
    <sheet name="LIVELLO 1 SENIOR" sheetId="7" r:id="rId9"/>
    <sheet name="LIVELLO 105 PONY" sheetId="22" r:id="rId10"/>
    <sheet name="LIVELLO 2 PONY" sheetId="8" r:id="rId11"/>
    <sheet name="LIVELLO 2 JUNIOR" sheetId="9" r:id="rId12"/>
    <sheet name="LIVELLO 2 SENIOR" sheetId="10" r:id="rId13"/>
    <sheet name="LIVELLO 3 PONY " sheetId="11" r:id="rId14"/>
    <sheet name="LIVELLO 3 JUNIOR" sheetId="12" r:id="rId15"/>
    <sheet name="LIVELLO 3 SENIOR" sheetId="13" r:id="rId16"/>
    <sheet name="LIVELLO 4 JUNIOR PONY" sheetId="14" r:id="rId17"/>
    <sheet name="LIVELLO 4 SENIOR" sheetId="15" r:id="rId18"/>
    <sheet name="LIVELLO 5 PONY JUNIOR" sheetId="16" r:id="rId19"/>
    <sheet name="LIVELLO 5 SENIOR" sheetId="17" r:id="rId20"/>
    <sheet name="Foglio1" sheetId="21" r:id="rId21"/>
  </sheets>
  <definedNames>
    <definedName name="_xlnm._FilterDatabase" localSheetId="7" hidden="1">'LIVELLO 1 JUNIOR'!$A$6:$AG$32</definedName>
    <definedName name="_xlnm._FilterDatabase" localSheetId="6" hidden="1">'LIVELLO 1 PONY'!$A$6:$AA$6</definedName>
    <definedName name="_xlnm._FilterDatabase" localSheetId="8" hidden="1">'LIVELLO 1 SENIOR'!$A$6:$AG$6</definedName>
    <definedName name="_xlnm._FilterDatabase" localSheetId="9" hidden="1">'LIVELLO 105 PONY'!$A$6:$AA$6</definedName>
    <definedName name="_xlnm._FilterDatabase" localSheetId="11" hidden="1">'LIVELLO 2 JUNIOR'!$A$6:$AJ$6</definedName>
    <definedName name="_xlnm._FilterDatabase" localSheetId="10" hidden="1">'LIVELLO 2 PONY'!$A$6:$AD$6</definedName>
    <definedName name="_xlnm._FilterDatabase" localSheetId="12" hidden="1">'LIVELLO 2 SENIOR'!$A$6:$AD$6</definedName>
    <definedName name="_xlnm._FilterDatabase" localSheetId="14" hidden="1">'LIVELLO 3 JUNIOR'!$A$6:$AG$6</definedName>
    <definedName name="_xlnm._FilterDatabase" localSheetId="13" hidden="1">'LIVELLO 3 PONY '!$A$6:$U$6</definedName>
    <definedName name="_xlnm._FilterDatabase" localSheetId="15" hidden="1">'LIVELLO 3 SENIOR'!$A$6:$AD$6</definedName>
    <definedName name="_xlnm._FilterDatabase" localSheetId="16" hidden="1">'LIVELLO 4 JUNIOR PONY'!$A$6:$AA$6</definedName>
    <definedName name="_xlnm._FilterDatabase" localSheetId="17" hidden="1">'LIVELLO 4 SENIOR'!$A$6:$AJ$6</definedName>
    <definedName name="_xlnm._FilterDatabase" localSheetId="18" hidden="1">'LIVELLO 5 PONY JUNIOR'!$A$6:$X$6</definedName>
    <definedName name="_xlnm._FilterDatabase" localSheetId="19" hidden="1">'LIVELLO 5 SENIOR'!$A$6:$AD$6</definedName>
    <definedName name="_xlnm._FilterDatabase" localSheetId="1" hidden="1">'LIVELLO 80 JUNIOR'!$A$6:$AM$6</definedName>
    <definedName name="_xlnm._FilterDatabase" localSheetId="0" hidden="1">'LIVELLO 80 PONY'!$A$6:$AM$6</definedName>
    <definedName name="_xlnm._FilterDatabase" localSheetId="2" hidden="1">'LIVELLO 80 SENIOR'!$A$6:$AA$6</definedName>
    <definedName name="_xlnm._FilterDatabase" localSheetId="4" hidden="1">'LIVELLO BASE JUNIOR'!$A$6:$AM$6</definedName>
    <definedName name="_xlnm._FilterDatabase" localSheetId="3" hidden="1">'LIVELLO BASE PONY '!$A$6:$AG$6</definedName>
    <definedName name="_xlnm._FilterDatabase" localSheetId="5" hidden="1">'LIVELLO BASE SENIOR'!$A$6:$AJ$6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1" i="6" l="1"/>
  <c r="AG20" i="6"/>
  <c r="AG22" i="6"/>
  <c r="AC7" i="6"/>
  <c r="AC10" i="6"/>
  <c r="K16" i="6"/>
  <c r="T7" i="6"/>
  <c r="H11" i="4"/>
  <c r="AD10" i="17"/>
  <c r="AD15" i="17"/>
  <c r="T10" i="17"/>
  <c r="T7" i="17"/>
  <c r="T9" i="17"/>
  <c r="T8" i="17"/>
  <c r="T14" i="17"/>
  <c r="T11" i="17"/>
  <c r="T12" i="17"/>
  <c r="AD12" i="17" s="1"/>
  <c r="X19" i="16"/>
  <c r="AJ13" i="15"/>
  <c r="AJ7" i="15"/>
  <c r="AJ15" i="15"/>
  <c r="AJ16" i="15"/>
  <c r="AJ17" i="15"/>
  <c r="Q7" i="15"/>
  <c r="Q8" i="15"/>
  <c r="AJ8" i="15" s="1"/>
  <c r="Q12" i="15"/>
  <c r="AJ12" i="15" s="1"/>
  <c r="Q11" i="15"/>
  <c r="AJ11" i="15" s="1"/>
  <c r="Q9" i="15"/>
  <c r="AA14" i="14"/>
  <c r="AA12" i="14"/>
  <c r="Q7" i="14"/>
  <c r="T8" i="12"/>
  <c r="T9" i="12"/>
  <c r="T10" i="12"/>
  <c r="T11" i="12"/>
  <c r="AG11" i="12" s="1"/>
  <c r="T12" i="12"/>
  <c r="T13" i="12"/>
  <c r="AG18" i="12"/>
  <c r="AG19" i="12"/>
  <c r="T7" i="12"/>
  <c r="AD8" i="10"/>
  <c r="AD9" i="10"/>
  <c r="AD10" i="10"/>
  <c r="Q8" i="10"/>
  <c r="Q7" i="10"/>
  <c r="Z15" i="9"/>
  <c r="Z11" i="9"/>
  <c r="Z10" i="9"/>
  <c r="Z14" i="9"/>
  <c r="Z8" i="9"/>
  <c r="AD8" i="8"/>
  <c r="AD9" i="8"/>
  <c r="AD10" i="8"/>
  <c r="AD11" i="8"/>
  <c r="AD7" i="8"/>
  <c r="Q8" i="7"/>
  <c r="Q9" i="7"/>
  <c r="Q7" i="7"/>
  <c r="AC28" i="6"/>
  <c r="AG28" i="6" s="1"/>
  <c r="AC22" i="6"/>
  <c r="AC23" i="6"/>
  <c r="AG23" i="6" s="1"/>
  <c r="AC19" i="6"/>
  <c r="AC20" i="6"/>
  <c r="AC8" i="6"/>
  <c r="AC9" i="6"/>
  <c r="AC16" i="6"/>
  <c r="AC21" i="6"/>
  <c r="AC24" i="6"/>
  <c r="AC11" i="6"/>
  <c r="AC25" i="6"/>
  <c r="AC17" i="6"/>
  <c r="AC26" i="6"/>
  <c r="AC12" i="6"/>
  <c r="AC27" i="6"/>
  <c r="AG27" i="6" s="1"/>
  <c r="AC13" i="6"/>
  <c r="AC15" i="6"/>
  <c r="AC30" i="6"/>
  <c r="AG30" i="6" s="1"/>
  <c r="AC31" i="6"/>
  <c r="AC18" i="6"/>
  <c r="AG18" i="6" s="1"/>
  <c r="AC14" i="6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8" i="22"/>
  <c r="K7" i="22"/>
  <c r="AA7" i="22" s="1"/>
  <c r="Z17" i="18"/>
  <c r="Z10" i="18"/>
  <c r="AM10" i="18" s="1"/>
  <c r="Z12" i="18"/>
  <c r="AM12" i="18" s="1"/>
  <c r="Z8" i="18"/>
  <c r="Z7" i="18"/>
  <c r="AG12" i="4"/>
  <c r="AG13" i="4"/>
  <c r="AG14" i="4"/>
  <c r="AG15" i="4"/>
  <c r="AG16" i="4"/>
  <c r="AG17" i="4"/>
  <c r="AG18" i="4"/>
  <c r="AG19" i="4"/>
  <c r="AG20" i="4"/>
  <c r="AG21" i="4"/>
  <c r="AG22" i="4"/>
  <c r="K10" i="4"/>
  <c r="AG10" i="4" s="1"/>
  <c r="K11" i="4"/>
  <c r="AG11" i="4" s="1"/>
  <c r="K9" i="4"/>
  <c r="AG9" i="4" s="1"/>
  <c r="K7" i="4"/>
  <c r="AG7" i="4" s="1"/>
  <c r="K8" i="4"/>
  <c r="AG8" i="4" s="1"/>
  <c r="AA7" i="3"/>
  <c r="H7" i="3"/>
  <c r="Z14" i="2"/>
  <c r="Z9" i="2"/>
  <c r="Z8" i="2"/>
  <c r="Z7" i="2"/>
  <c r="Z9" i="1"/>
  <c r="Z10" i="1"/>
  <c r="Z16" i="1"/>
  <c r="Z11" i="1"/>
  <c r="Z21" i="1"/>
  <c r="Z12" i="1"/>
  <c r="Z7" i="1"/>
  <c r="AM7" i="1" s="1"/>
  <c r="AA7" i="5"/>
  <c r="AA9" i="5"/>
  <c r="AA10" i="5"/>
  <c r="AA11" i="5"/>
  <c r="AA12" i="5"/>
  <c r="AA13" i="5"/>
  <c r="AA14" i="5"/>
  <c r="AA15" i="5"/>
  <c r="AA16" i="5"/>
  <c r="AA17" i="5"/>
  <c r="AA18" i="5"/>
  <c r="AA19" i="5"/>
  <c r="AA8" i="5"/>
  <c r="AM17" i="2"/>
  <c r="AM20" i="2"/>
  <c r="Q9" i="17"/>
  <c r="Q7" i="17"/>
  <c r="AD7" i="17" s="1"/>
  <c r="Q8" i="17"/>
  <c r="AD8" i="17" s="1"/>
  <c r="Q10" i="17"/>
  <c r="Q11" i="17"/>
  <c r="N9" i="16"/>
  <c r="N7" i="16"/>
  <c r="N12" i="16"/>
  <c r="X12" i="16" s="1"/>
  <c r="N18" i="16"/>
  <c r="X18" i="16" s="1"/>
  <c r="N10" i="16"/>
  <c r="X10" i="16" s="1"/>
  <c r="N11" i="16"/>
  <c r="X11" i="16" s="1"/>
  <c r="N13" i="16"/>
  <c r="X13" i="16" s="1"/>
  <c r="N14" i="16"/>
  <c r="X14" i="16" s="1"/>
  <c r="N15" i="16"/>
  <c r="X15" i="16" s="1"/>
  <c r="N16" i="16"/>
  <c r="X16" i="16" s="1"/>
  <c r="N17" i="16"/>
  <c r="X17" i="16" s="1"/>
  <c r="N8" i="16"/>
  <c r="N10" i="15"/>
  <c r="AD10" i="13"/>
  <c r="AD11" i="13"/>
  <c r="AD12" i="13"/>
  <c r="AD13" i="13"/>
  <c r="AD14" i="13"/>
  <c r="AD7" i="13"/>
  <c r="N8" i="13"/>
  <c r="AD8" i="13" s="1"/>
  <c r="AG20" i="12"/>
  <c r="AG21" i="12"/>
  <c r="AG22" i="12"/>
  <c r="Q9" i="12"/>
  <c r="Q10" i="12"/>
  <c r="AG10" i="12" s="1"/>
  <c r="Q16" i="12"/>
  <c r="Q17" i="12"/>
  <c r="AG17" i="12" s="1"/>
  <c r="Q7" i="12"/>
  <c r="AD11" i="10"/>
  <c r="AD12" i="10"/>
  <c r="AJ20" i="9"/>
  <c r="AJ21" i="9"/>
  <c r="AJ15" i="9"/>
  <c r="AJ22" i="9"/>
  <c r="AJ23" i="9"/>
  <c r="W9" i="9"/>
  <c r="W8" i="9"/>
  <c r="W13" i="9"/>
  <c r="AJ13" i="9" s="1"/>
  <c r="W16" i="9"/>
  <c r="AJ16" i="9" s="1"/>
  <c r="W14" i="9"/>
  <c r="W18" i="9"/>
  <c r="AJ18" i="9" s="1"/>
  <c r="W19" i="9"/>
  <c r="AJ19" i="9" s="1"/>
  <c r="W7" i="9"/>
  <c r="AG10" i="7"/>
  <c r="AG11" i="7"/>
  <c r="AG12" i="7"/>
  <c r="AG13" i="7"/>
  <c r="AG14" i="7"/>
  <c r="AG15" i="7"/>
  <c r="AG16" i="7"/>
  <c r="N8" i="7"/>
  <c r="AG8" i="7" s="1"/>
  <c r="N9" i="7"/>
  <c r="AG9" i="7" s="1"/>
  <c r="AG26" i="6"/>
  <c r="AG19" i="6"/>
  <c r="Z14" i="6"/>
  <c r="Z8" i="6"/>
  <c r="Z16" i="6"/>
  <c r="Z10" i="6"/>
  <c r="Z21" i="6"/>
  <c r="Z11" i="6"/>
  <c r="Z13" i="6"/>
  <c r="Z9" i="6"/>
  <c r="H7" i="4"/>
  <c r="H8" i="4"/>
  <c r="AM16" i="18"/>
  <c r="W14" i="18"/>
  <c r="AM14" i="18" s="1"/>
  <c r="W8" i="18"/>
  <c r="AM8" i="18" s="1"/>
  <c r="W9" i="18"/>
  <c r="W14" i="1"/>
  <c r="W13" i="1"/>
  <c r="W8" i="1"/>
  <c r="W9" i="1"/>
  <c r="W7" i="1"/>
  <c r="W8" i="2"/>
  <c r="W18" i="2"/>
  <c r="AM18" i="2" s="1"/>
  <c r="W16" i="2"/>
  <c r="AM16" i="2" s="1"/>
  <c r="W19" i="2"/>
  <c r="W15" i="2"/>
  <c r="AM15" i="2" s="1"/>
  <c r="W17" i="2"/>
  <c r="W13" i="2"/>
  <c r="AM13" i="2" s="1"/>
  <c r="T16" i="1"/>
  <c r="T9" i="2"/>
  <c r="AM9" i="2" s="1"/>
  <c r="N12" i="17"/>
  <c r="W12" i="6"/>
  <c r="Q7" i="18"/>
  <c r="Q7" i="2"/>
  <c r="K13" i="17"/>
  <c r="AD13" i="17" s="1"/>
  <c r="N8" i="12"/>
  <c r="K8" i="10"/>
  <c r="T12" i="9"/>
  <c r="K7" i="7"/>
  <c r="T15" i="6"/>
  <c r="N17" i="6"/>
  <c r="Q10" i="1"/>
  <c r="K12" i="12"/>
  <c r="Q10" i="9"/>
  <c r="AJ10" i="9" s="1"/>
  <c r="Q29" i="6"/>
  <c r="Q25" i="6"/>
  <c r="Q37" i="22"/>
  <c r="N37" i="22"/>
  <c r="K37" i="22"/>
  <c r="H37" i="22"/>
  <c r="Q36" i="22"/>
  <c r="N36" i="22"/>
  <c r="K36" i="22"/>
  <c r="H36" i="22"/>
  <c r="Q35" i="22"/>
  <c r="N35" i="22"/>
  <c r="K35" i="22"/>
  <c r="H35" i="22"/>
  <c r="Q34" i="22"/>
  <c r="N34" i="22"/>
  <c r="K34" i="22"/>
  <c r="H34" i="22"/>
  <c r="Q33" i="22"/>
  <c r="N33" i="22"/>
  <c r="K33" i="22"/>
  <c r="H33" i="22"/>
  <c r="Q32" i="22"/>
  <c r="N32" i="22"/>
  <c r="K32" i="22"/>
  <c r="H32" i="22"/>
  <c r="Q31" i="22"/>
  <c r="N31" i="22"/>
  <c r="K31" i="22"/>
  <c r="H31" i="22"/>
  <c r="Q30" i="22"/>
  <c r="N30" i="22"/>
  <c r="K30" i="22"/>
  <c r="H30" i="22"/>
  <c r="Q29" i="22"/>
  <c r="N29" i="22"/>
  <c r="K29" i="22"/>
  <c r="H29" i="22"/>
  <c r="Q28" i="22"/>
  <c r="N28" i="22"/>
  <c r="K28" i="22"/>
  <c r="H28" i="22"/>
  <c r="Q27" i="22"/>
  <c r="N27" i="22"/>
  <c r="K27" i="22"/>
  <c r="H27" i="22"/>
  <c r="AA21" i="22"/>
  <c r="N8" i="2"/>
  <c r="AM8" i="2" s="1"/>
  <c r="N11" i="9"/>
  <c r="AJ11" i="9" s="1"/>
  <c r="N14" i="6"/>
  <c r="U9" i="11"/>
  <c r="U10" i="11"/>
  <c r="AJ24" i="9"/>
  <c r="AJ25" i="9"/>
  <c r="K18" i="1"/>
  <c r="K8" i="1"/>
  <c r="K9" i="18"/>
  <c r="K17" i="9"/>
  <c r="AJ17" i="9" s="1"/>
  <c r="H9" i="17"/>
  <c r="AD9" i="17" s="1"/>
  <c r="H14" i="17"/>
  <c r="AD14" i="17" s="1"/>
  <c r="H11" i="17"/>
  <c r="AD11" i="17" s="1"/>
  <c r="H9" i="16"/>
  <c r="H7" i="16"/>
  <c r="H9" i="15"/>
  <c r="H9" i="14"/>
  <c r="AA9" i="14" s="1"/>
  <c r="H10" i="14"/>
  <c r="AA10" i="14" s="1"/>
  <c r="H7" i="14"/>
  <c r="H11" i="14"/>
  <c r="AA11" i="14" s="1"/>
  <c r="H13" i="14"/>
  <c r="AA13" i="14" s="1"/>
  <c r="H8" i="14"/>
  <c r="AA8" i="14" s="1"/>
  <c r="H9" i="13"/>
  <c r="AD9" i="13" s="1"/>
  <c r="H7" i="13"/>
  <c r="H8" i="11"/>
  <c r="H7" i="11"/>
  <c r="H14" i="12"/>
  <c r="AG14" i="12" s="1"/>
  <c r="H15" i="12"/>
  <c r="H7" i="12"/>
  <c r="H11" i="12"/>
  <c r="H9" i="12"/>
  <c r="AG9" i="12" s="1"/>
  <c r="H13" i="12"/>
  <c r="H18" i="12"/>
  <c r="H9" i="10"/>
  <c r="H7" i="10"/>
  <c r="H8" i="8"/>
  <c r="H7" i="8"/>
  <c r="H8" i="7"/>
  <c r="H7" i="7"/>
  <c r="AG7" i="7" s="1"/>
  <c r="H7" i="6"/>
  <c r="H24" i="6"/>
  <c r="H9" i="6"/>
  <c r="H13" i="18"/>
  <c r="AM13" i="18" s="1"/>
  <c r="H15" i="18"/>
  <c r="AM15" i="18" s="1"/>
  <c r="H11" i="18"/>
  <c r="AM11" i="18" s="1"/>
  <c r="H7" i="1"/>
  <c r="H19" i="1"/>
  <c r="H20" i="1"/>
  <c r="H17" i="1"/>
  <c r="H9" i="1"/>
  <c r="H15" i="1"/>
  <c r="AM15" i="1" s="1"/>
  <c r="H12" i="2"/>
  <c r="AM12" i="2" s="1"/>
  <c r="H7" i="2"/>
  <c r="H10" i="2"/>
  <c r="K10" i="2" s="1"/>
  <c r="H11" i="2"/>
  <c r="AM11" i="2" s="1"/>
  <c r="Z8" i="3"/>
  <c r="Z9" i="3"/>
  <c r="Z10" i="3"/>
  <c r="Z19" i="3"/>
  <c r="Z7" i="3"/>
  <c r="AL12" i="2"/>
  <c r="AL7" i="2"/>
  <c r="AL10" i="2"/>
  <c r="AL8" i="2"/>
  <c r="AL9" i="2"/>
  <c r="AL13" i="2"/>
  <c r="AL17" i="2"/>
  <c r="AL19" i="2"/>
  <c r="AM19" i="2" s="1"/>
  <c r="AL15" i="2"/>
  <c r="AL20" i="2"/>
  <c r="AL16" i="2"/>
  <c r="AL18" i="2"/>
  <c r="AL14" i="2"/>
  <c r="AM14" i="2" s="1"/>
  <c r="AL21" i="2"/>
  <c r="AL22" i="2"/>
  <c r="AL23" i="2"/>
  <c r="AL24" i="2"/>
  <c r="AL25" i="2"/>
  <c r="AL26" i="2"/>
  <c r="AL27" i="2"/>
  <c r="AL28" i="2"/>
  <c r="AL29" i="2"/>
  <c r="AL30" i="2"/>
  <c r="AL11" i="2"/>
  <c r="AL7" i="1"/>
  <c r="AL19" i="1"/>
  <c r="AL20" i="1"/>
  <c r="AL17" i="1"/>
  <c r="AL9" i="1"/>
  <c r="AL8" i="1"/>
  <c r="AL18" i="1"/>
  <c r="AL11" i="1"/>
  <c r="AL10" i="1"/>
  <c r="AL16" i="1"/>
  <c r="AL13" i="1"/>
  <c r="AL14" i="1"/>
  <c r="AL21" i="1"/>
  <c r="AL12" i="1"/>
  <c r="AL22" i="1"/>
  <c r="AL23" i="1"/>
  <c r="AL24" i="1"/>
  <c r="AL25" i="1"/>
  <c r="AL26" i="1"/>
  <c r="AL27" i="1"/>
  <c r="AL28" i="1"/>
  <c r="AL29" i="1"/>
  <c r="AL30" i="1"/>
  <c r="AL31" i="1"/>
  <c r="AL15" i="1"/>
  <c r="AM9" i="18" l="1"/>
  <c r="AG7" i="6"/>
  <c r="AG16" i="6"/>
  <c r="AG17" i="6"/>
  <c r="X9" i="16"/>
  <c r="X7" i="16"/>
  <c r="AA7" i="14"/>
  <c r="AG12" i="12"/>
  <c r="AG13" i="12"/>
  <c r="AG15" i="12"/>
  <c r="AG16" i="12"/>
  <c r="AG7" i="12"/>
  <c r="AJ14" i="9"/>
  <c r="AJ8" i="9"/>
  <c r="AG25" i="6"/>
  <c r="AG29" i="6"/>
  <c r="AG21" i="6"/>
  <c r="AG12" i="6"/>
  <c r="AG13" i="6"/>
  <c r="AG24" i="6"/>
  <c r="AG10" i="6"/>
  <c r="AG8" i="6"/>
  <c r="AG11" i="6"/>
  <c r="AG15" i="6"/>
  <c r="AG14" i="6"/>
  <c r="AM7" i="18"/>
  <c r="AM10" i="2"/>
  <c r="AM7" i="2"/>
  <c r="AM11" i="1"/>
  <c r="AM9" i="1"/>
  <c r="AM17" i="1"/>
  <c r="AM19" i="1"/>
  <c r="AM13" i="1"/>
  <c r="AM14" i="1"/>
  <c r="AM8" i="1"/>
  <c r="AM16" i="1"/>
  <c r="AM18" i="1"/>
  <c r="AM20" i="1"/>
  <c r="AM10" i="1"/>
  <c r="AG9" i="6"/>
  <c r="AC14" i="15"/>
  <c r="AM22" i="18"/>
  <c r="AM31" i="1"/>
  <c r="W9" i="15"/>
  <c r="AJ9" i="15" s="1"/>
  <c r="AJ8" i="19"/>
  <c r="AJ9" i="19"/>
  <c r="AM26" i="18"/>
  <c r="AM19" i="18"/>
  <c r="AA9" i="3"/>
  <c r="AM30" i="2"/>
  <c r="AM25" i="2"/>
  <c r="AM30" i="1"/>
  <c r="AA20" i="5"/>
  <c r="AM22" i="2" l="1"/>
  <c r="AM25" i="18"/>
  <c r="AG26" i="4"/>
  <c r="AM25" i="1"/>
  <c r="K50" i="9"/>
  <c r="AG27" i="4"/>
  <c r="AM21" i="18"/>
  <c r="AM23" i="2"/>
  <c r="AM20" i="18"/>
  <c r="AM24" i="18"/>
  <c r="AM26" i="2"/>
  <c r="Z45" i="19"/>
  <c r="AJ45" i="19" s="1"/>
  <c r="W45" i="19"/>
  <c r="N45" i="19"/>
  <c r="H45" i="19"/>
  <c r="Z44" i="19"/>
  <c r="AJ44" i="19" s="1"/>
  <c r="W44" i="19"/>
  <c r="N44" i="19"/>
  <c r="H44" i="19"/>
  <c r="Z43" i="19"/>
  <c r="AJ43" i="19" s="1"/>
  <c r="W43" i="19"/>
  <c r="N43" i="19"/>
  <c r="H43" i="19"/>
  <c r="Z42" i="19"/>
  <c r="AJ42" i="19" s="1"/>
  <c r="W42" i="19"/>
  <c r="N42" i="19"/>
  <c r="H42" i="19"/>
  <c r="Z41" i="19"/>
  <c r="AJ41" i="19" s="1"/>
  <c r="W41" i="19"/>
  <c r="N41" i="19"/>
  <c r="H41" i="19"/>
  <c r="Z40" i="19"/>
  <c r="AJ40" i="19" s="1"/>
  <c r="W40" i="19"/>
  <c r="N40" i="19"/>
  <c r="H40" i="19"/>
  <c r="Z39" i="19"/>
  <c r="AJ39" i="19" s="1"/>
  <c r="W39" i="19"/>
  <c r="N39" i="19"/>
  <c r="H39" i="19"/>
  <c r="Z38" i="19"/>
  <c r="AJ38" i="19" s="1"/>
  <c r="W38" i="19"/>
  <c r="N38" i="19"/>
  <c r="H38" i="19"/>
  <c r="Z37" i="19"/>
  <c r="AJ37" i="19" s="1"/>
  <c r="W37" i="19"/>
  <c r="N37" i="19"/>
  <c r="H37" i="19"/>
  <c r="Z36" i="19"/>
  <c r="AJ36" i="19" s="1"/>
  <c r="W36" i="19"/>
  <c r="N36" i="19"/>
  <c r="H36" i="19"/>
  <c r="Z35" i="19"/>
  <c r="AJ35" i="19" s="1"/>
  <c r="W35" i="19"/>
  <c r="N35" i="19"/>
  <c r="H35" i="19"/>
  <c r="Z34" i="19"/>
  <c r="AJ34" i="19" s="1"/>
  <c r="W34" i="19"/>
  <c r="N34" i="19"/>
  <c r="H34" i="19"/>
  <c r="Z33" i="19"/>
  <c r="AJ33" i="19" s="1"/>
  <c r="W33" i="19"/>
  <c r="N33" i="19"/>
  <c r="H33" i="19"/>
  <c r="Z32" i="19"/>
  <c r="AJ32" i="19" s="1"/>
  <c r="W32" i="19"/>
  <c r="N32" i="19"/>
  <c r="H32" i="19"/>
  <c r="Z31" i="19"/>
  <c r="AJ31" i="19" s="1"/>
  <c r="W31" i="19"/>
  <c r="N31" i="19"/>
  <c r="H31" i="19"/>
  <c r="Z30" i="19"/>
  <c r="AJ30" i="19" s="1"/>
  <c r="W30" i="19"/>
  <c r="N30" i="19"/>
  <c r="H30" i="19"/>
  <c r="Z29" i="19"/>
  <c r="AJ29" i="19" s="1"/>
  <c r="W29" i="19"/>
  <c r="N29" i="19"/>
  <c r="H29" i="19"/>
  <c r="AJ12" i="19"/>
  <c r="AJ13" i="19"/>
  <c r="AJ7" i="19"/>
  <c r="AM17" i="18"/>
  <c r="K8" i="16"/>
  <c r="H8" i="16"/>
  <c r="K10" i="15"/>
  <c r="H10" i="15"/>
  <c r="AJ10" i="15" s="1"/>
  <c r="W14" i="15"/>
  <c r="K14" i="15"/>
  <c r="AJ14" i="15" s="1"/>
  <c r="T36" i="14"/>
  <c r="Q36" i="14"/>
  <c r="K36" i="14"/>
  <c r="H36" i="14"/>
  <c r="T35" i="14"/>
  <c r="Q35" i="14"/>
  <c r="K35" i="14"/>
  <c r="H35" i="14"/>
  <c r="T34" i="14"/>
  <c r="Q34" i="14"/>
  <c r="K34" i="14"/>
  <c r="H34" i="14"/>
  <c r="T33" i="14"/>
  <c r="Q33" i="14"/>
  <c r="K33" i="14"/>
  <c r="H33" i="14"/>
  <c r="T32" i="14"/>
  <c r="Q32" i="14"/>
  <c r="K32" i="14"/>
  <c r="H32" i="14"/>
  <c r="T31" i="14"/>
  <c r="Q31" i="14"/>
  <c r="K31" i="14"/>
  <c r="H31" i="14"/>
  <c r="T30" i="14"/>
  <c r="Q30" i="14"/>
  <c r="K30" i="14"/>
  <c r="H30" i="14"/>
  <c r="T29" i="14"/>
  <c r="Q29" i="14"/>
  <c r="K29" i="14"/>
  <c r="H29" i="14"/>
  <c r="T28" i="14"/>
  <c r="Q28" i="14"/>
  <c r="K28" i="14"/>
  <c r="H28" i="14"/>
  <c r="T27" i="14"/>
  <c r="Q27" i="14"/>
  <c r="K27" i="14"/>
  <c r="H27" i="14"/>
  <c r="T26" i="14"/>
  <c r="Q26" i="14"/>
  <c r="K26" i="14"/>
  <c r="H26" i="14"/>
  <c r="T25" i="14"/>
  <c r="Q25" i="14"/>
  <c r="K25" i="14"/>
  <c r="H25" i="14"/>
  <c r="T24" i="14"/>
  <c r="Q24" i="14"/>
  <c r="K24" i="14"/>
  <c r="H24" i="14"/>
  <c r="T23" i="14"/>
  <c r="Q23" i="14"/>
  <c r="K23" i="14"/>
  <c r="H23" i="14"/>
  <c r="T22" i="14"/>
  <c r="Q22" i="14"/>
  <c r="K22" i="14"/>
  <c r="H22" i="14"/>
  <c r="T21" i="14"/>
  <c r="Q21" i="14"/>
  <c r="K21" i="14"/>
  <c r="H21" i="14"/>
  <c r="T20" i="14"/>
  <c r="Q20" i="14"/>
  <c r="K20" i="14"/>
  <c r="H20" i="14"/>
  <c r="T19" i="14"/>
  <c r="Q19" i="14"/>
  <c r="K19" i="14"/>
  <c r="T18" i="14"/>
  <c r="Q18" i="14"/>
  <c r="K18" i="14"/>
  <c r="T17" i="14"/>
  <c r="Q17" i="14"/>
  <c r="K17" i="14"/>
  <c r="H17" i="14"/>
  <c r="T16" i="14"/>
  <c r="Q16" i="14"/>
  <c r="K16" i="14"/>
  <c r="H16" i="14"/>
  <c r="H8" i="12"/>
  <c r="AG8" i="12" s="1"/>
  <c r="Q30" i="11"/>
  <c r="N30" i="11"/>
  <c r="K30" i="11"/>
  <c r="H30" i="11"/>
  <c r="Q29" i="11"/>
  <c r="N29" i="11"/>
  <c r="K29" i="11"/>
  <c r="H29" i="11"/>
  <c r="U29" i="11" s="1"/>
  <c r="Q28" i="11"/>
  <c r="N28" i="11"/>
  <c r="K28" i="11"/>
  <c r="H28" i="11"/>
  <c r="Q27" i="11"/>
  <c r="N27" i="11"/>
  <c r="K27" i="11"/>
  <c r="H27" i="11"/>
  <c r="U27" i="11" s="1"/>
  <c r="Q26" i="11"/>
  <c r="N26" i="11"/>
  <c r="K26" i="11"/>
  <c r="H26" i="11"/>
  <c r="Q25" i="11"/>
  <c r="N25" i="11"/>
  <c r="K25" i="11"/>
  <c r="H25" i="11"/>
  <c r="U25" i="11" s="1"/>
  <c r="Q24" i="11"/>
  <c r="N24" i="11"/>
  <c r="K24" i="11"/>
  <c r="H24" i="11"/>
  <c r="Q23" i="11"/>
  <c r="N23" i="11"/>
  <c r="K23" i="11"/>
  <c r="H23" i="11"/>
  <c r="U23" i="11" s="1"/>
  <c r="Q22" i="11"/>
  <c r="N22" i="11"/>
  <c r="K22" i="11"/>
  <c r="H22" i="11"/>
  <c r="Q21" i="11"/>
  <c r="N21" i="11"/>
  <c r="K21" i="11"/>
  <c r="H21" i="11"/>
  <c r="U21" i="11" s="1"/>
  <c r="Q20" i="11"/>
  <c r="N20" i="11"/>
  <c r="K20" i="11"/>
  <c r="H20" i="11"/>
  <c r="Q19" i="11"/>
  <c r="N19" i="11"/>
  <c r="K19" i="11"/>
  <c r="H19" i="11"/>
  <c r="U19" i="11" s="1"/>
  <c r="Q18" i="11"/>
  <c r="N18" i="11"/>
  <c r="K18" i="11"/>
  <c r="H18" i="11"/>
  <c r="Q17" i="11"/>
  <c r="N17" i="11"/>
  <c r="K17" i="11"/>
  <c r="H17" i="11"/>
  <c r="U17" i="11" s="1"/>
  <c r="Q16" i="11"/>
  <c r="N16" i="11"/>
  <c r="K16" i="11"/>
  <c r="H16" i="11"/>
  <c r="Q15" i="11"/>
  <c r="N15" i="11"/>
  <c r="K15" i="11"/>
  <c r="H15" i="11"/>
  <c r="U15" i="11" s="1"/>
  <c r="Q14" i="11"/>
  <c r="N14" i="11"/>
  <c r="K14" i="11"/>
  <c r="H14" i="11"/>
  <c r="Q13" i="11"/>
  <c r="N13" i="11"/>
  <c r="K13" i="11"/>
  <c r="H13" i="11"/>
  <c r="U13" i="11" s="1"/>
  <c r="Q12" i="11"/>
  <c r="N12" i="11"/>
  <c r="K12" i="11"/>
  <c r="H12" i="11"/>
  <c r="Q11" i="11"/>
  <c r="N11" i="11"/>
  <c r="K11" i="11"/>
  <c r="H11" i="11"/>
  <c r="U11" i="11" s="1"/>
  <c r="Q10" i="11"/>
  <c r="N10" i="11"/>
  <c r="K10" i="11"/>
  <c r="H10" i="11"/>
  <c r="Q7" i="11"/>
  <c r="N7" i="11"/>
  <c r="K7" i="11"/>
  <c r="Q9" i="11"/>
  <c r="N9" i="11"/>
  <c r="K9" i="11"/>
  <c r="H9" i="11"/>
  <c r="Q8" i="11"/>
  <c r="N8" i="11"/>
  <c r="U8" i="11" s="1"/>
  <c r="K8" i="11"/>
  <c r="Q35" i="10"/>
  <c r="AD35" i="10" s="1"/>
  <c r="N35" i="10"/>
  <c r="K35" i="10"/>
  <c r="H35" i="10"/>
  <c r="Q34" i="10"/>
  <c r="AD34" i="10" s="1"/>
  <c r="N34" i="10"/>
  <c r="K34" i="10"/>
  <c r="H34" i="10"/>
  <c r="Q33" i="10"/>
  <c r="AD33" i="10" s="1"/>
  <c r="N33" i="10"/>
  <c r="K33" i="10"/>
  <c r="H33" i="10"/>
  <c r="Q32" i="10"/>
  <c r="AD32" i="10" s="1"/>
  <c r="N32" i="10"/>
  <c r="K32" i="10"/>
  <c r="H32" i="10"/>
  <c r="Q31" i="10"/>
  <c r="AD31" i="10" s="1"/>
  <c r="N31" i="10"/>
  <c r="K31" i="10"/>
  <c r="H31" i="10"/>
  <c r="Q30" i="10"/>
  <c r="AD30" i="10" s="1"/>
  <c r="N30" i="10"/>
  <c r="K30" i="10"/>
  <c r="H30" i="10"/>
  <c r="Q29" i="10"/>
  <c r="AD29" i="10" s="1"/>
  <c r="N29" i="10"/>
  <c r="K29" i="10"/>
  <c r="H29" i="10"/>
  <c r="Q28" i="10"/>
  <c r="AD28" i="10" s="1"/>
  <c r="N28" i="10"/>
  <c r="K28" i="10"/>
  <c r="H28" i="10"/>
  <c r="Q27" i="10"/>
  <c r="AD27" i="10" s="1"/>
  <c r="N27" i="10"/>
  <c r="K27" i="10"/>
  <c r="H27" i="10"/>
  <c r="Q26" i="10"/>
  <c r="AD26" i="10" s="1"/>
  <c r="N26" i="10"/>
  <c r="K26" i="10"/>
  <c r="H26" i="10"/>
  <c r="Q25" i="10"/>
  <c r="AD25" i="10" s="1"/>
  <c r="N25" i="10"/>
  <c r="K25" i="10"/>
  <c r="H25" i="10"/>
  <c r="Q24" i="10"/>
  <c r="AD24" i="10" s="1"/>
  <c r="N24" i="10"/>
  <c r="K24" i="10"/>
  <c r="H24" i="10"/>
  <c r="Q23" i="10"/>
  <c r="AD23" i="10" s="1"/>
  <c r="N23" i="10"/>
  <c r="K23" i="10"/>
  <c r="H23" i="10"/>
  <c r="Q22" i="10"/>
  <c r="AD22" i="10" s="1"/>
  <c r="N22" i="10"/>
  <c r="K22" i="10"/>
  <c r="H22" i="10"/>
  <c r="Q21" i="10"/>
  <c r="AD21" i="10" s="1"/>
  <c r="N21" i="10"/>
  <c r="K21" i="10"/>
  <c r="H21" i="10"/>
  <c r="N7" i="10"/>
  <c r="K7" i="10"/>
  <c r="AD7" i="10" s="1"/>
  <c r="N9" i="10"/>
  <c r="K9" i="10"/>
  <c r="W56" i="9"/>
  <c r="AJ56" i="9" s="1"/>
  <c r="T56" i="9"/>
  <c r="K56" i="9"/>
  <c r="H56" i="9"/>
  <c r="W55" i="9"/>
  <c r="AJ55" i="9" s="1"/>
  <c r="T55" i="9"/>
  <c r="K55" i="9"/>
  <c r="H55" i="9"/>
  <c r="W54" i="9"/>
  <c r="AJ54" i="9" s="1"/>
  <c r="T54" i="9"/>
  <c r="K54" i="9"/>
  <c r="H54" i="9"/>
  <c r="W53" i="9"/>
  <c r="AJ53" i="9" s="1"/>
  <c r="T53" i="9"/>
  <c r="K53" i="9"/>
  <c r="H53" i="9"/>
  <c r="H47" i="9"/>
  <c r="H43" i="9"/>
  <c r="H45" i="9"/>
  <c r="K9" i="9"/>
  <c r="H9" i="9"/>
  <c r="H49" i="9"/>
  <c r="H12" i="9"/>
  <c r="AJ12" i="9" s="1"/>
  <c r="H7" i="9"/>
  <c r="AJ7" i="9" s="1"/>
  <c r="T33" i="8"/>
  <c r="Q33" i="8"/>
  <c r="K33" i="8"/>
  <c r="H33" i="8"/>
  <c r="T32" i="8"/>
  <c r="Q32" i="8"/>
  <c r="K32" i="8"/>
  <c r="H32" i="8"/>
  <c r="T31" i="8"/>
  <c r="Q31" i="8"/>
  <c r="K31" i="8"/>
  <c r="H31" i="8"/>
  <c r="T30" i="8"/>
  <c r="Q30" i="8"/>
  <c r="K30" i="8"/>
  <c r="H30" i="8"/>
  <c r="T29" i="8"/>
  <c r="Q29" i="8"/>
  <c r="K29" i="8"/>
  <c r="H29" i="8"/>
  <c r="T28" i="8"/>
  <c r="Q28" i="8"/>
  <c r="K28" i="8"/>
  <c r="H28" i="8"/>
  <c r="T27" i="8"/>
  <c r="Q27" i="8"/>
  <c r="K27" i="8"/>
  <c r="H27" i="8"/>
  <c r="T26" i="8"/>
  <c r="Q26" i="8"/>
  <c r="K26" i="8"/>
  <c r="H26" i="8"/>
  <c r="T25" i="8"/>
  <c r="Q25" i="8"/>
  <c r="K25" i="8"/>
  <c r="H25" i="8"/>
  <c r="T24" i="8"/>
  <c r="Q24" i="8"/>
  <c r="K24" i="8"/>
  <c r="H24" i="8"/>
  <c r="T23" i="8"/>
  <c r="Q23" i="8"/>
  <c r="K23" i="8"/>
  <c r="H23" i="8"/>
  <c r="T22" i="8"/>
  <c r="Q22" i="8"/>
  <c r="K22" i="8"/>
  <c r="H22" i="8"/>
  <c r="T21" i="8"/>
  <c r="Q21" i="8"/>
  <c r="K21" i="8"/>
  <c r="H21" i="8"/>
  <c r="T20" i="8"/>
  <c r="Q20" i="8"/>
  <c r="K20" i="8"/>
  <c r="H20" i="8"/>
  <c r="T19" i="8"/>
  <c r="Q19" i="8"/>
  <c r="K19" i="8"/>
  <c r="H19" i="8"/>
  <c r="T18" i="8"/>
  <c r="Q18" i="8"/>
  <c r="K18" i="8"/>
  <c r="H18" i="8"/>
  <c r="T17" i="8"/>
  <c r="Q17" i="8"/>
  <c r="K17" i="8"/>
  <c r="H17" i="8"/>
  <c r="T40" i="7"/>
  <c r="AG40" i="7" s="1"/>
  <c r="Q40" i="7"/>
  <c r="K40" i="7"/>
  <c r="H40" i="7"/>
  <c r="T39" i="7"/>
  <c r="AG39" i="7" s="1"/>
  <c r="Q39" i="7"/>
  <c r="K39" i="7"/>
  <c r="H39" i="7"/>
  <c r="T38" i="7"/>
  <c r="AG38" i="7" s="1"/>
  <c r="Q38" i="7"/>
  <c r="K38" i="7"/>
  <c r="H38" i="7"/>
  <c r="T37" i="7"/>
  <c r="AG37" i="7" s="1"/>
  <c r="Q37" i="7"/>
  <c r="K37" i="7"/>
  <c r="H37" i="7"/>
  <c r="T36" i="7"/>
  <c r="AG36" i="7" s="1"/>
  <c r="Q36" i="7"/>
  <c r="K36" i="7"/>
  <c r="H36" i="7"/>
  <c r="T35" i="7"/>
  <c r="AG35" i="7" s="1"/>
  <c r="Q35" i="7"/>
  <c r="K35" i="7"/>
  <c r="H35" i="7"/>
  <c r="T34" i="7"/>
  <c r="AG34" i="7" s="1"/>
  <c r="Q34" i="7"/>
  <c r="K34" i="7"/>
  <c r="H34" i="7"/>
  <c r="T33" i="7"/>
  <c r="AG33" i="7" s="1"/>
  <c r="Q33" i="7"/>
  <c r="K33" i="7"/>
  <c r="H33" i="7"/>
  <c r="T32" i="7"/>
  <c r="AG32" i="7" s="1"/>
  <c r="Q32" i="7"/>
  <c r="K32" i="7"/>
  <c r="H32" i="7"/>
  <c r="T31" i="7"/>
  <c r="AG31" i="7" s="1"/>
  <c r="Q31" i="7"/>
  <c r="K31" i="7"/>
  <c r="H31" i="7"/>
  <c r="T30" i="7"/>
  <c r="AG30" i="7" s="1"/>
  <c r="Q30" i="7"/>
  <c r="K30" i="7"/>
  <c r="H30" i="7"/>
  <c r="T29" i="7"/>
  <c r="AG29" i="7" s="1"/>
  <c r="Q29" i="7"/>
  <c r="K29" i="7"/>
  <c r="H29" i="7"/>
  <c r="T28" i="7"/>
  <c r="AG28" i="7" s="1"/>
  <c r="Q28" i="7"/>
  <c r="K28" i="7"/>
  <c r="H28" i="7"/>
  <c r="T27" i="7"/>
  <c r="AG27" i="7" s="1"/>
  <c r="Q27" i="7"/>
  <c r="K27" i="7"/>
  <c r="H27" i="7"/>
  <c r="T26" i="7"/>
  <c r="AG26" i="7" s="1"/>
  <c r="Q26" i="7"/>
  <c r="K26" i="7"/>
  <c r="H26" i="7"/>
  <c r="T25" i="7"/>
  <c r="AG25" i="7" s="1"/>
  <c r="Q25" i="7"/>
  <c r="K25" i="7"/>
  <c r="H25" i="7"/>
  <c r="T24" i="7"/>
  <c r="AG24" i="7" s="1"/>
  <c r="Q24" i="7"/>
  <c r="K24" i="7"/>
  <c r="H24" i="7"/>
  <c r="Q37" i="5"/>
  <c r="N37" i="5"/>
  <c r="K37" i="5"/>
  <c r="H37" i="5"/>
  <c r="Q36" i="5"/>
  <c r="N36" i="5"/>
  <c r="K36" i="5"/>
  <c r="H36" i="5"/>
  <c r="Q35" i="5"/>
  <c r="N35" i="5"/>
  <c r="K35" i="5"/>
  <c r="H35" i="5"/>
  <c r="Q34" i="5"/>
  <c r="N34" i="5"/>
  <c r="K34" i="5"/>
  <c r="H34" i="5"/>
  <c r="Q33" i="5"/>
  <c r="N33" i="5"/>
  <c r="K33" i="5"/>
  <c r="H33" i="5"/>
  <c r="Q32" i="5"/>
  <c r="N32" i="5"/>
  <c r="K32" i="5"/>
  <c r="H32" i="5"/>
  <c r="Q31" i="5"/>
  <c r="N31" i="5"/>
  <c r="K31" i="5"/>
  <c r="H31" i="5"/>
  <c r="Q30" i="5"/>
  <c r="N30" i="5"/>
  <c r="K30" i="5"/>
  <c r="H30" i="5"/>
  <c r="Q29" i="5"/>
  <c r="N29" i="5"/>
  <c r="K29" i="5"/>
  <c r="H29" i="5"/>
  <c r="Q28" i="5"/>
  <c r="N28" i="5"/>
  <c r="K28" i="5"/>
  <c r="H28" i="5"/>
  <c r="Q27" i="5"/>
  <c r="N27" i="5"/>
  <c r="K27" i="5"/>
  <c r="H27" i="5"/>
  <c r="H37" i="4"/>
  <c r="H38" i="4"/>
  <c r="H39" i="4"/>
  <c r="AG42" i="4"/>
  <c r="Q42" i="4"/>
  <c r="K42" i="4"/>
  <c r="H42" i="4"/>
  <c r="AG41" i="4"/>
  <c r="Q41" i="4"/>
  <c r="K41" i="4"/>
  <c r="H41" i="4"/>
  <c r="AG40" i="4"/>
  <c r="Q40" i="4"/>
  <c r="K40" i="4"/>
  <c r="H40" i="4"/>
  <c r="AG39" i="4"/>
  <c r="Q39" i="4"/>
  <c r="K39" i="4"/>
  <c r="AG38" i="4"/>
  <c r="Q38" i="4"/>
  <c r="K38" i="4"/>
  <c r="AG37" i="4"/>
  <c r="Q37" i="4"/>
  <c r="K37" i="4"/>
  <c r="AG24" i="4"/>
  <c r="AG28" i="4"/>
  <c r="AA10" i="3"/>
  <c r="Q35" i="3"/>
  <c r="AA35" i="3" s="1"/>
  <c r="N35" i="3"/>
  <c r="K35" i="3"/>
  <c r="H35" i="3"/>
  <c r="Q34" i="3"/>
  <c r="AA34" i="3" s="1"/>
  <c r="N34" i="3"/>
  <c r="K34" i="3"/>
  <c r="H34" i="3"/>
  <c r="Q33" i="3"/>
  <c r="AA33" i="3" s="1"/>
  <c r="N33" i="3"/>
  <c r="K33" i="3"/>
  <c r="H33" i="3"/>
  <c r="Q32" i="3"/>
  <c r="AA32" i="3" s="1"/>
  <c r="N32" i="3"/>
  <c r="K32" i="3"/>
  <c r="Q31" i="3"/>
  <c r="AA31" i="3" s="1"/>
  <c r="N31" i="3"/>
  <c r="K31" i="3"/>
  <c r="Q30" i="3"/>
  <c r="AA30" i="3" s="1"/>
  <c r="N30" i="3"/>
  <c r="K30" i="3"/>
  <c r="Q29" i="3"/>
  <c r="AA29" i="3" s="1"/>
  <c r="N29" i="3"/>
  <c r="K29" i="3"/>
  <c r="Q28" i="3"/>
  <c r="AA28" i="3" s="1"/>
  <c r="N28" i="3"/>
  <c r="K28" i="3"/>
  <c r="Q27" i="3"/>
  <c r="AA27" i="3" s="1"/>
  <c r="N27" i="3"/>
  <c r="K27" i="3"/>
  <c r="Q26" i="3"/>
  <c r="AA26" i="3" s="1"/>
  <c r="N26" i="3"/>
  <c r="K26" i="3"/>
  <c r="Q25" i="3"/>
  <c r="AA25" i="3" s="1"/>
  <c r="N25" i="3"/>
  <c r="K25" i="3"/>
  <c r="Q24" i="3"/>
  <c r="AA24" i="3" s="1"/>
  <c r="N24" i="3"/>
  <c r="K24" i="3"/>
  <c r="Q23" i="3"/>
  <c r="AA23" i="3" s="1"/>
  <c r="N23" i="3"/>
  <c r="K23" i="3"/>
  <c r="Q22" i="3"/>
  <c r="AA22" i="3" s="1"/>
  <c r="N22" i="3"/>
  <c r="K22" i="3"/>
  <c r="Q21" i="3"/>
  <c r="AA21" i="3" s="1"/>
  <c r="N21" i="3"/>
  <c r="K21" i="3"/>
  <c r="Q20" i="3"/>
  <c r="AA20" i="3" s="1"/>
  <c r="N20" i="3"/>
  <c r="K20" i="3"/>
  <c r="Q19" i="3"/>
  <c r="AA19" i="3" s="1"/>
  <c r="N19" i="3"/>
  <c r="K19" i="3"/>
  <c r="AM47" i="2"/>
  <c r="AM46" i="2"/>
  <c r="AM45" i="2"/>
  <c r="AM28" i="2"/>
  <c r="AM26" i="1"/>
  <c r="AM22" i="1"/>
  <c r="U7" i="11" l="1"/>
  <c r="AJ9" i="9"/>
  <c r="X8" i="16"/>
  <c r="U12" i="11"/>
  <c r="U18" i="11"/>
  <c r="U20" i="11"/>
  <c r="U26" i="11"/>
  <c r="U28" i="11"/>
  <c r="U14" i="11"/>
  <c r="U16" i="11"/>
  <c r="U22" i="11"/>
  <c r="U24" i="11"/>
  <c r="U30" i="11"/>
  <c r="AA21" i="5"/>
  <c r="AM18" i="18"/>
  <c r="AM24" i="1"/>
  <c r="AM24" i="2"/>
  <c r="AM21" i="2"/>
  <c r="AA19" i="14"/>
  <c r="AA30" i="14"/>
  <c r="AA20" i="14"/>
  <c r="AA22" i="14"/>
  <c r="AA24" i="14"/>
  <c r="AA26" i="14"/>
  <c r="AA28" i="14"/>
  <c r="AA32" i="14"/>
  <c r="AA34" i="14"/>
  <c r="AA36" i="14"/>
  <c r="AA16" i="14"/>
  <c r="AA18" i="14"/>
  <c r="AJ11" i="19"/>
  <c r="AJ10" i="19"/>
  <c r="AJ14" i="19"/>
  <c r="AM23" i="18"/>
  <c r="AG23" i="4"/>
  <c r="AG25" i="4"/>
  <c r="AM27" i="2"/>
  <c r="AM29" i="2"/>
  <c r="AM27" i="1"/>
  <c r="AM28" i="1"/>
  <c r="AM21" i="1"/>
  <c r="AM12" i="1"/>
  <c r="AM23" i="1"/>
  <c r="AM29" i="1"/>
  <c r="AA21" i="14"/>
  <c r="AA23" i="14"/>
  <c r="AA25" i="14"/>
  <c r="AA27" i="14"/>
  <c r="AA29" i="14"/>
  <c r="AA31" i="14"/>
  <c r="AA33" i="14"/>
  <c r="AA35" i="14"/>
  <c r="AA17" i="14"/>
  <c r="AD17" i="8"/>
  <c r="AD19" i="8"/>
  <c r="AD21" i="8"/>
  <c r="AD23" i="8"/>
  <c r="AD25" i="8"/>
  <c r="AD27" i="8"/>
  <c r="AD29" i="8"/>
  <c r="AD31" i="8"/>
  <c r="AD33" i="8"/>
  <c r="AD18" i="8"/>
  <c r="AD20" i="8"/>
  <c r="AD22" i="8"/>
  <c r="AD24" i="8"/>
  <c r="AD26" i="8"/>
  <c r="AD28" i="8"/>
  <c r="AD30" i="8"/>
  <c r="AD32" i="8"/>
  <c r="AA8" i="3"/>
</calcChain>
</file>

<file path=xl/sharedStrings.xml><?xml version="1.0" encoding="utf-8"?>
<sst xmlns="http://schemas.openxmlformats.org/spreadsheetml/2006/main" count="1337" uniqueCount="424">
  <si>
    <t>TOTALE</t>
  </si>
  <si>
    <t>CIRCOLO</t>
  </si>
  <si>
    <t xml:space="preserve">NOME </t>
  </si>
  <si>
    <t>COGNOME</t>
  </si>
  <si>
    <t xml:space="preserve">PONY </t>
  </si>
  <si>
    <t>ISTUTTORE</t>
  </si>
  <si>
    <t>TOT</t>
  </si>
  <si>
    <t>LIVELLO 80 PONY</t>
  </si>
  <si>
    <t>LIVELLO 80 JUNIOR</t>
  </si>
  <si>
    <t>LIVELLO 80 SENIOR</t>
  </si>
  <si>
    <t>LIVELLO BASE PONY</t>
  </si>
  <si>
    <t>LIVELLO 1 PONY</t>
  </si>
  <si>
    <t>LIVELLO 1 JUNIOR</t>
  </si>
  <si>
    <t>LIVELLO 1 SENIOR</t>
  </si>
  <si>
    <t>LIVELLO 2 PONY</t>
  </si>
  <si>
    <t>LIVELLO 2 JUNIOR</t>
  </si>
  <si>
    <t>LIVELLO 2 SENIOR</t>
  </si>
  <si>
    <t>LIVELLO 3 PONY</t>
  </si>
  <si>
    <t>LIVELLO 3 JUNIOR</t>
  </si>
  <si>
    <t>LIVELLO 3 SENIOR</t>
  </si>
  <si>
    <t>-</t>
  </si>
  <si>
    <t>LIVELLO 4 JUNIOR PONY</t>
  </si>
  <si>
    <t>LIVELLO 4 SENIOR</t>
  </si>
  <si>
    <t>LIVELLO 5 PONY JUNIOR</t>
  </si>
  <si>
    <t>LIVELLO 5 SENIOR</t>
  </si>
  <si>
    <t>LIVELLO BASE JUNIOR</t>
  </si>
  <si>
    <t>LIVELLO BASE SENIOR</t>
  </si>
  <si>
    <t>GENTINI ROBERTA</t>
  </si>
  <si>
    <t>FINALE REGIONALE - 2 TAPPE VALIDE, SENZA PUNTEGGIO MINIMO</t>
  </si>
  <si>
    <t xml:space="preserve">  </t>
  </si>
  <si>
    <t>Gli Istruttori delle discipline olimpiche (OTEB ed Istruttore di Base con patente di 1° grado, Istruttore Federale 1,2,3 Livello) possono partecipare come cavalieri esclusivamente al livello 4 e 5. 
Agli OTEB e agli Istruttori di Base con la patente Brevetto è consentita la partecipazione quali cavalieri esclusivamente al livello 3</t>
  </si>
  <si>
    <t xml:space="preserve"> </t>
  </si>
  <si>
    <t>RAPALLO</t>
  </si>
  <si>
    <t>FINALE REGIONALE
C.I. IL TORRIONE</t>
  </si>
  <si>
    <t>CLASSIFICHE PROGETTO SPORT 2024</t>
  </si>
  <si>
    <t xml:space="preserve">CLASSIFICHE PROGETTO SPORT  2024 </t>
  </si>
  <si>
    <t>CLASSIFICHE PROGETTO SPORT  2024</t>
  </si>
  <si>
    <t>PORCELLOTTI</t>
  </si>
  <si>
    <t>ANNA</t>
  </si>
  <si>
    <t>NOME</t>
  </si>
  <si>
    <t>SUPER CAMPEGGI</t>
  </si>
  <si>
    <t>CAVALLO</t>
  </si>
  <si>
    <t>MOTTO FEDERICA</t>
  </si>
  <si>
    <t>LO SCRIVIA</t>
  </si>
  <si>
    <t>TORTONA</t>
  </si>
  <si>
    <t>CI GENOVESE ASD</t>
  </si>
  <si>
    <t>FERTINI</t>
  </si>
  <si>
    <t>AURORA</t>
  </si>
  <si>
    <t>CARBONE ELENA</t>
  </si>
  <si>
    <t>CARLO 410</t>
  </si>
  <si>
    <t>ISTRUTTORE</t>
  </si>
  <si>
    <t>C.I.LO SPERONE</t>
  </si>
  <si>
    <t>SANGUINETI</t>
  </si>
  <si>
    <t>ELISA</t>
  </si>
  <si>
    <t>PIRAS ANTONIO</t>
  </si>
  <si>
    <t>VANIGLIA DREAM</t>
  </si>
  <si>
    <t>CLASSIFICHE PROGETTO SPORT2024</t>
  </si>
  <si>
    <t>PONY</t>
  </si>
  <si>
    <t>C.I.LO SCRIVIA ASD</t>
  </si>
  <si>
    <t>CALISTO</t>
  </si>
  <si>
    <t>MARTINA</t>
  </si>
  <si>
    <t>GINEVRA</t>
  </si>
  <si>
    <t>S.I.SANREMO</t>
  </si>
  <si>
    <t>CARDINI</t>
  </si>
  <si>
    <t>MARIA</t>
  </si>
  <si>
    <t>ALVARO HECTOR</t>
  </si>
  <si>
    <t>QISS ME DES LOUPS</t>
  </si>
  <si>
    <t>LUCESPINO</t>
  </si>
  <si>
    <t>LORENZO</t>
  </si>
  <si>
    <t>POLA</t>
  </si>
  <si>
    <t>ROSSI</t>
  </si>
  <si>
    <t>VIRGINIA</t>
  </si>
  <si>
    <t>PEGASUS</t>
  </si>
  <si>
    <t>HORSE CLUB RAPALLO SSD S.R.L.</t>
  </si>
  <si>
    <t>BRIZZI</t>
  </si>
  <si>
    <t>COSTANZA</t>
  </si>
  <si>
    <t>TARTAGLIA PAOLA</t>
  </si>
  <si>
    <t>VALANDRE</t>
  </si>
  <si>
    <t>VARONE</t>
  </si>
  <si>
    <t>EVA</t>
  </si>
  <si>
    <t>RAWLINS WYOMING VUX</t>
  </si>
  <si>
    <t>NP</t>
  </si>
  <si>
    <t>GARRONI CARBONARA</t>
  </si>
  <si>
    <t>LUDOVICA</t>
  </si>
  <si>
    <t>POGGI MAURIZIO</t>
  </si>
  <si>
    <t>CRYSTAL BOUNCER</t>
  </si>
  <si>
    <t>EQUESTRIAN LA SPEZIA</t>
  </si>
  <si>
    <t>GUASTINI</t>
  </si>
  <si>
    <t>FILIPPO</t>
  </si>
  <si>
    <t>RODINETTI GRAZIANO</t>
  </si>
  <si>
    <t>DUELL-W</t>
  </si>
  <si>
    <t>QUILIANO RIDING CLUB ASD</t>
  </si>
  <si>
    <t>RONCHI</t>
  </si>
  <si>
    <t>GIULIA</t>
  </si>
  <si>
    <t>DOLERMO ERIKA</t>
  </si>
  <si>
    <t>GREY NEAR</t>
  </si>
  <si>
    <t>MONDELLI</t>
  </si>
  <si>
    <t>SOFIA</t>
  </si>
  <si>
    <t>INSOUMIS WEST</t>
  </si>
  <si>
    <t>RASO</t>
  </si>
  <si>
    <t>FEDERICA</t>
  </si>
  <si>
    <t>AWARD</t>
  </si>
  <si>
    <t>CASTAGNOLA</t>
  </si>
  <si>
    <t>ILARIA</t>
  </si>
  <si>
    <t>BIANCHI GRETA</t>
  </si>
  <si>
    <t>HOLLOWAY LEVONE</t>
  </si>
  <si>
    <t>BOTTARO</t>
  </si>
  <si>
    <t>JOVANOTTI</t>
  </si>
  <si>
    <t>TOSI</t>
  </si>
  <si>
    <t>DENISE</t>
  </si>
  <si>
    <t>BRUNILDE</t>
  </si>
  <si>
    <t>BRASA</t>
  </si>
  <si>
    <t>CEPOLLINA NICOLE</t>
  </si>
  <si>
    <t>IMAGO VAN DE BEEMDEN</t>
  </si>
  <si>
    <t>IGNACCOLO</t>
  </si>
  <si>
    <t>PIETRO KAROL</t>
  </si>
  <si>
    <t>TASTY ALFIE</t>
  </si>
  <si>
    <t>SALUZZO MADAFFERI</t>
  </si>
  <si>
    <t>DARJEELING LA BATIA</t>
  </si>
  <si>
    <t>PALLAMOLLA</t>
  </si>
  <si>
    <t>ERIKA</t>
  </si>
  <si>
    <t>CASIRANA</t>
  </si>
  <si>
    <t>VENUTI</t>
  </si>
  <si>
    <t>DREAM V/H DONKMEER Z</t>
  </si>
  <si>
    <t>CAPELLI</t>
  </si>
  <si>
    <t>ZOE</t>
  </si>
  <si>
    <t>RODINETTI NICOLA</t>
  </si>
  <si>
    <t>MORENO VAN PRINSEVELD</t>
  </si>
  <si>
    <t>LEONI</t>
  </si>
  <si>
    <t>ANDREA</t>
  </si>
  <si>
    <t>VOLCAN DE BATAILLARD</t>
  </si>
  <si>
    <t>BARTOLINI</t>
  </si>
  <si>
    <t>EAGLE DEL PINAR</t>
  </si>
  <si>
    <t>BASTILE</t>
  </si>
  <si>
    <t>FRANCESCA</t>
  </si>
  <si>
    <t>BAILEY</t>
  </si>
  <si>
    <t>BIZZARRI</t>
  </si>
  <si>
    <t>MARGHERITA</t>
  </si>
  <si>
    <t>BOLLINO ANGELO</t>
  </si>
  <si>
    <t>UMULOS</t>
  </si>
  <si>
    <t>CARPANESI</t>
  </si>
  <si>
    <t>SOPHIE</t>
  </si>
  <si>
    <t>MARCUS VAN DE WATERING</t>
  </si>
  <si>
    <t>CABI DU SAULAY</t>
  </si>
  <si>
    <t>SORRENTINO</t>
  </si>
  <si>
    <t>CARLOTTA</t>
  </si>
  <si>
    <t>BUFFA</t>
  </si>
  <si>
    <t>BASSOLI</t>
  </si>
  <si>
    <t>REBECCA</t>
  </si>
  <si>
    <t>ZAKYN</t>
  </si>
  <si>
    <t>PEDEMONTE</t>
  </si>
  <si>
    <t>CAROLA</t>
  </si>
  <si>
    <t>ROWENA TER WILGEN</t>
  </si>
  <si>
    <t>CATENACCIO</t>
  </si>
  <si>
    <t>GINEVRA ALESSIA</t>
  </si>
  <si>
    <t>TCHIN TCHIN D' AIX</t>
  </si>
  <si>
    <t>DARCI DU SACRADEL</t>
  </si>
  <si>
    <t>RANGO</t>
  </si>
  <si>
    <t>HE'S AMAZING AM</t>
  </si>
  <si>
    <t>CARMAGNINI</t>
  </si>
  <si>
    <t>RACHELE</t>
  </si>
  <si>
    <t>DUKE DE HUS</t>
  </si>
  <si>
    <t>LEONARDINI</t>
  </si>
  <si>
    <t>GIADA</t>
  </si>
  <si>
    <t>MACK Z</t>
  </si>
  <si>
    <t>FOSSATI</t>
  </si>
  <si>
    <t>CHRIS VA</t>
  </si>
  <si>
    <t>TALENTI</t>
  </si>
  <si>
    <t>GIORGIA</t>
  </si>
  <si>
    <t>GERALDO Z</t>
  </si>
  <si>
    <t>ROMANELLI</t>
  </si>
  <si>
    <t>EKITA</t>
  </si>
  <si>
    <t>BOZZO</t>
  </si>
  <si>
    <t>GAMADEUS</t>
  </si>
  <si>
    <t>PRIVITERA</t>
  </si>
  <si>
    <t>EVITA BERENCE</t>
  </si>
  <si>
    <t>SCUDERIA DEL SOLE RAPALLO SSD SRL</t>
  </si>
  <si>
    <t>CHIABRA</t>
  </si>
  <si>
    <t>MADDALENA</t>
  </si>
  <si>
    <t>STEFANIZZI DANIELA</t>
  </si>
  <si>
    <t>HERMINE F</t>
  </si>
  <si>
    <t>10703/2024</t>
  </si>
  <si>
    <t>ONETO</t>
  </si>
  <si>
    <t>LIGHT BLUE DMH</t>
  </si>
  <si>
    <t>PASQUINI</t>
  </si>
  <si>
    <t>MONICA</t>
  </si>
  <si>
    <t>CON POWER</t>
  </si>
  <si>
    <t>FEDERICO</t>
  </si>
  <si>
    <t>ROMANELLI FEDERICO</t>
  </si>
  <si>
    <t>CHACLANDO</t>
  </si>
  <si>
    <t>C.I.BUSALLA ASD</t>
  </si>
  <si>
    <t>CATTANI</t>
  </si>
  <si>
    <t>PAULY FRANCISQUE</t>
  </si>
  <si>
    <t>VADERO DE CHARLEMONT</t>
  </si>
  <si>
    <t>MISTRAL</t>
  </si>
  <si>
    <t>BORLONE</t>
  </si>
  <si>
    <t>MORONI IRENE</t>
  </si>
  <si>
    <t>LET'S GO</t>
  </si>
  <si>
    <t>CITTI</t>
  </si>
  <si>
    <t>FIAMMETTA</t>
  </si>
  <si>
    <t>VIGGO DE PONS</t>
  </si>
  <si>
    <t>IPPICA VARINA ASD E CULTURALE</t>
  </si>
  <si>
    <t>MARTINI</t>
  </si>
  <si>
    <t>GRISI FRANCESCA</t>
  </si>
  <si>
    <t>LEXUS VAN HET SPEIENHOF</t>
  </si>
  <si>
    <t>SAPORITO</t>
  </si>
  <si>
    <t>NICOLE ANNA</t>
  </si>
  <si>
    <t>ISABELLA DU FALGA</t>
  </si>
  <si>
    <t>STORNELLO</t>
  </si>
  <si>
    <t>IRENE</t>
  </si>
  <si>
    <t>SINTONIE MORINIERE</t>
  </si>
  <si>
    <t>SCOTTO</t>
  </si>
  <si>
    <t>DUNE DE CHANAY</t>
  </si>
  <si>
    <t>H.C. NERVIA ASD</t>
  </si>
  <si>
    <t>BERNARDI</t>
  </si>
  <si>
    <t>VIOLA</t>
  </si>
  <si>
    <t>GARANCINI GRETA</t>
  </si>
  <si>
    <t>DAYAN DE RAVEL</t>
  </si>
  <si>
    <t xml:space="preserve">MANERBIO </t>
  </si>
  <si>
    <t>RATTO</t>
  </si>
  <si>
    <t>CLINT</t>
  </si>
  <si>
    <t>MANERBIO</t>
  </si>
  <si>
    <t>34/03</t>
  </si>
  <si>
    <t>BOLOGNA</t>
  </si>
  <si>
    <t>CHLOÈ ATHINA</t>
  </si>
  <si>
    <t>TUCSON TER DOORN Z</t>
  </si>
  <si>
    <t>GALOPIN DES CHENES</t>
  </si>
  <si>
    <t>CRESTA</t>
  </si>
  <si>
    <t>AMELIA</t>
  </si>
  <si>
    <t>23/033</t>
  </si>
  <si>
    <t>LIVELLO 105  PONY</t>
  </si>
  <si>
    <t>SCUDERIA I TIGLI SSD A RL</t>
  </si>
  <si>
    <t>CAMOIRANO</t>
  </si>
  <si>
    <t>BERTONI PAOLO</t>
  </si>
  <si>
    <t>M.CATENA DELL'ALBERESE</t>
  </si>
  <si>
    <t>NONE</t>
  </si>
  <si>
    <t>NARI</t>
  </si>
  <si>
    <t>CALAFURIA</t>
  </si>
  <si>
    <t>MONZO</t>
  </si>
  <si>
    <t>KING CAREL</t>
  </si>
  <si>
    <t>FENOGLIO</t>
  </si>
  <si>
    <t>NADIA</t>
  </si>
  <si>
    <t>UFD</t>
  </si>
  <si>
    <t>PREFUMO</t>
  </si>
  <si>
    <t>ALICE MIRUNA</t>
  </si>
  <si>
    <t>URSINUS</t>
  </si>
  <si>
    <t>SILVESTRI</t>
  </si>
  <si>
    <t>EMMA</t>
  </si>
  <si>
    <t>GIGLIOSI SARA</t>
  </si>
  <si>
    <t>BARI</t>
  </si>
  <si>
    <t>DAYAN DE RAVEL3</t>
  </si>
  <si>
    <t>PONTEDERA</t>
  </si>
  <si>
    <t>ALICE</t>
  </si>
  <si>
    <t>DIAMS STE HERMELLE</t>
  </si>
  <si>
    <t>E</t>
  </si>
  <si>
    <t>BRUSCHI</t>
  </si>
  <si>
    <t>SARA</t>
  </si>
  <si>
    <t>JARONIA-L</t>
  </si>
  <si>
    <t>REPETTO</t>
  </si>
  <si>
    <t>FARO 56</t>
  </si>
  <si>
    <t>CI LA VALLE ASD</t>
  </si>
  <si>
    <t>LINI</t>
  </si>
  <si>
    <t>VITTORIA</t>
  </si>
  <si>
    <t>JEPPETTO Z</t>
  </si>
  <si>
    <t>ETREA</t>
  </si>
  <si>
    <t>ELIM</t>
  </si>
  <si>
    <t>GARASSINO</t>
  </si>
  <si>
    <t>VALERIO PIETRO</t>
  </si>
  <si>
    <t>BERGAGLIO RAFFAELLA</t>
  </si>
  <si>
    <t>UNNAMED</t>
  </si>
  <si>
    <t>SCRIVANO</t>
  </si>
  <si>
    <t>CHIARA</t>
  </si>
  <si>
    <t>BART</t>
  </si>
  <si>
    <t>FORTI</t>
  </si>
  <si>
    <t>MATILDE</t>
  </si>
  <si>
    <t>MULAN</t>
  </si>
  <si>
    <t>ATANASIO</t>
  </si>
  <si>
    <t>EDOARDO</t>
  </si>
  <si>
    <t>IVRINDI</t>
  </si>
  <si>
    <t>DE ROSA</t>
  </si>
  <si>
    <t>RED CLOUD</t>
  </si>
  <si>
    <t>FERTONANI</t>
  </si>
  <si>
    <t>HEAVEN DE MORCE</t>
  </si>
  <si>
    <t>C.I.SARZANESE</t>
  </si>
  <si>
    <t>KALAJA</t>
  </si>
  <si>
    <t>ORLANDO</t>
  </si>
  <si>
    <t>BIZZARRI ROBERTO</t>
  </si>
  <si>
    <t>EQUITA LAUTASY</t>
  </si>
  <si>
    <t>TOGNINI</t>
  </si>
  <si>
    <t>KES RATTLER</t>
  </si>
  <si>
    <t>ZIGOTTI</t>
  </si>
  <si>
    <t>NICOLE</t>
  </si>
  <si>
    <t>TAJ</t>
  </si>
  <si>
    <t>BIRGA</t>
  </si>
  <si>
    <t>ELISABETTA</t>
  </si>
  <si>
    <t>SHEWA</t>
  </si>
  <si>
    <t>GARGANO</t>
  </si>
  <si>
    <t>EMILY AFRICA</t>
  </si>
  <si>
    <t>ORIGIN OF LOVE</t>
  </si>
  <si>
    <t>FOLLO</t>
  </si>
  <si>
    <t>CI LA MIMOSA ASD</t>
  </si>
  <si>
    <t>PESCETTO</t>
  </si>
  <si>
    <t>DIGITALI ALESSANDRO</t>
  </si>
  <si>
    <t>DAMARU</t>
  </si>
  <si>
    <t>LANZI FABIANO</t>
  </si>
  <si>
    <t>BATTISTELLA</t>
  </si>
  <si>
    <t>ELENA</t>
  </si>
  <si>
    <t>NIMEH SARA</t>
  </si>
  <si>
    <t>ELUDAN ANDOY</t>
  </si>
  <si>
    <t>C.I.COUNTRY CLUB ASD</t>
  </si>
  <si>
    <t>TROTTA</t>
  </si>
  <si>
    <t>CATERINA</t>
  </si>
  <si>
    <t>AICARDI LUCA</t>
  </si>
  <si>
    <t>FABIOLA DES CLOSETS</t>
  </si>
  <si>
    <t>MINUETTO</t>
  </si>
  <si>
    <t>ZAMBELLO</t>
  </si>
  <si>
    <t>GIACOMO</t>
  </si>
  <si>
    <t>ESTINOV VAN HET BOVENHOEKSHOF</t>
  </si>
  <si>
    <t>TOSINI</t>
  </si>
  <si>
    <t>CONTESSA KIRA</t>
  </si>
  <si>
    <t>LANESE</t>
  </si>
  <si>
    <t>IROSE</t>
  </si>
  <si>
    <t>CAPPONI</t>
  </si>
  <si>
    <t>RAMIRO</t>
  </si>
  <si>
    <t>PANUCCI</t>
  </si>
  <si>
    <t>EMILIA</t>
  </si>
  <si>
    <t>PABLO</t>
  </si>
  <si>
    <t>BETTI</t>
  </si>
  <si>
    <t>REBECCA SUSANNA</t>
  </si>
  <si>
    <t>CLERE</t>
  </si>
  <si>
    <t>PECCHIONI</t>
  </si>
  <si>
    <t>LUCA</t>
  </si>
  <si>
    <t>IMARANTHA</t>
  </si>
  <si>
    <t>MAGI</t>
  </si>
  <si>
    <t>GLORIA</t>
  </si>
  <si>
    <t>HARIA DES NOUETTES</t>
  </si>
  <si>
    <t>BUSSINO</t>
  </si>
  <si>
    <t>GIN GIN BY ZARAH GVV</t>
  </si>
  <si>
    <t>BERNAZZANI</t>
  </si>
  <si>
    <t>PABLO RE</t>
  </si>
  <si>
    <t>LORÈ</t>
  </si>
  <si>
    <t>BEATRICE CESARINA</t>
  </si>
  <si>
    <t>ANGELI GIULIA</t>
  </si>
  <si>
    <t>LINCOLN</t>
  </si>
  <si>
    <t>DI SANSEBASTIANO</t>
  </si>
  <si>
    <t>ALLEGRA</t>
  </si>
  <si>
    <t>ILIAZ VD GULDENNAGEL</t>
  </si>
  <si>
    <t>VALSECCHI</t>
  </si>
  <si>
    <t>FUNAMBULE DE BRENUS</t>
  </si>
  <si>
    <t>RAPA</t>
  </si>
  <si>
    <t>SILVIA</t>
  </si>
  <si>
    <t>CARLIN HOY</t>
  </si>
  <si>
    <t>SCABINI</t>
  </si>
  <si>
    <t>MARINA</t>
  </si>
  <si>
    <t>HI-FIVE VE</t>
  </si>
  <si>
    <t>Elim.</t>
  </si>
  <si>
    <t>Rit.</t>
  </si>
  <si>
    <t>CAZZATO</t>
  </si>
  <si>
    <t>DILETTA</t>
  </si>
  <si>
    <t>JUST IN TIME V/H TRAPPERSVELD</t>
  </si>
  <si>
    <t>BERARDI</t>
  </si>
  <si>
    <t>NOEMI</t>
  </si>
  <si>
    <t>ALLEZY Z</t>
  </si>
  <si>
    <t>CENTRO IPPICO 3 EMME ASD</t>
  </si>
  <si>
    <t>AMBROSINI</t>
  </si>
  <si>
    <t>ELEONORA</t>
  </si>
  <si>
    <t>FIASELLA ROBERTO</t>
  </si>
  <si>
    <t>FUNNY BOY</t>
  </si>
  <si>
    <t>CHIAPPA</t>
  </si>
  <si>
    <t>PENELOPE</t>
  </si>
  <si>
    <t>CLEO SPECIAL PH Z</t>
  </si>
  <si>
    <t>LEONE</t>
  </si>
  <si>
    <t>SIRI MICOL</t>
  </si>
  <si>
    <t>VALENTINE BLUE</t>
  </si>
  <si>
    <t>CHIARI</t>
  </si>
  <si>
    <t>CAMILLA</t>
  </si>
  <si>
    <t>GAUDI DEL COLLE</t>
  </si>
  <si>
    <t>ARENZANO RIDING CLUB ASD</t>
  </si>
  <si>
    <t>DI FRANCO</t>
  </si>
  <si>
    <t>CAPALDINI MARCO</t>
  </si>
  <si>
    <t>MAGUIRESTABLES BLUEBERRY HILL</t>
  </si>
  <si>
    <t>CAPALDINI</t>
  </si>
  <si>
    <t>ALICE DONATA</t>
  </si>
  <si>
    <t>CONREA STAR</t>
  </si>
  <si>
    <t>STEFANO</t>
  </si>
  <si>
    <t>GAZZELLA</t>
  </si>
  <si>
    <t>VANNUCCHI</t>
  </si>
  <si>
    <t>PIOGGIA</t>
  </si>
  <si>
    <t>MAGNANI</t>
  </si>
  <si>
    <t>BEATRICE</t>
  </si>
  <si>
    <t>RELAX MAX DU LIN</t>
  </si>
  <si>
    <t>GIANNARELLI</t>
  </si>
  <si>
    <t>LUCY</t>
  </si>
  <si>
    <t>PICCHIANTI</t>
  </si>
  <si>
    <t>LUZIANA</t>
  </si>
  <si>
    <t>SCUDERIA HAKUNA MATATA ASD</t>
  </si>
  <si>
    <t>COSTANTINO</t>
  </si>
  <si>
    <t>ANFOSSO TAMARA</t>
  </si>
  <si>
    <t>CHOUPA DU GRAND PRE</t>
  </si>
  <si>
    <t>ARCHIE</t>
  </si>
  <si>
    <t>SARACCO</t>
  </si>
  <si>
    <t>GRETA</t>
  </si>
  <si>
    <t>TENNESSEE D'HORSET</t>
  </si>
  <si>
    <t>S.I.FINALESE</t>
  </si>
  <si>
    <t>BONINO</t>
  </si>
  <si>
    <t>MERENGONE FLAVIA</t>
  </si>
  <si>
    <t>BIRDIE LOVE</t>
  </si>
  <si>
    <t>BIANCHI</t>
  </si>
  <si>
    <t>JESSICA</t>
  </si>
  <si>
    <t>DIAGO</t>
  </si>
  <si>
    <t>CAT BALOU Z</t>
  </si>
  <si>
    <t>ARETINO GALANT</t>
  </si>
  <si>
    <t>10/05/204</t>
  </si>
  <si>
    <t>ACCHIARDI</t>
  </si>
  <si>
    <t>PIETRO</t>
  </si>
  <si>
    <t>MELISSA DEL CASTEGNO</t>
  </si>
  <si>
    <t>np</t>
  </si>
  <si>
    <t>BARBAGALLO</t>
  </si>
  <si>
    <t>HEOLE DE LONGA</t>
  </si>
  <si>
    <t>NANNI</t>
  </si>
  <si>
    <t>ALESSIA</t>
  </si>
  <si>
    <t>CANTUCCIO</t>
  </si>
  <si>
    <t>GIGLIOSI</t>
  </si>
  <si>
    <t>L'ESPOIR VAN DE BACKERSHOEVE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</si>
</sst>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  <font>
      <i/>
      <strike/>
      <sz val="10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b/>
      <i/>
      <strike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i/>
      <sz val="9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5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/>
  </cellStyleXfs>
  <cellXfs count="675">
    <xf numFmtId="0" fontId="0" fillId="0" borderId="0" xfId="0"/>
    <xf numFmtId="0" fontId="3" fillId="0" borderId="0" xfId="0" applyFont="1"/>
    <xf numFmtId="0" fontId="4" fillId="0" borderId="4" xfId="0" applyFont="1" applyBorder="1"/>
    <xf numFmtId="0" fontId="4" fillId="0" borderId="9" xfId="0" applyFont="1" applyBorder="1"/>
    <xf numFmtId="0" fontId="0" fillId="0" borderId="5" xfId="0" applyBorder="1"/>
    <xf numFmtId="0" fontId="3" fillId="0" borderId="5" xfId="0" applyFont="1" applyBorder="1"/>
    <xf numFmtId="0" fontId="4" fillId="0" borderId="8" xfId="0" applyFont="1" applyBorder="1"/>
    <xf numFmtId="0" fontId="0" fillId="0" borderId="7" xfId="0" applyBorder="1"/>
    <xf numFmtId="0" fontId="5" fillId="0" borderId="5" xfId="0" applyFont="1" applyBorder="1"/>
    <xf numFmtId="0" fontId="5" fillId="0" borderId="6" xfId="0" applyFont="1" applyBorder="1"/>
    <xf numFmtId="0" fontId="0" fillId="0" borderId="10" xfId="0" applyBorder="1"/>
    <xf numFmtId="0" fontId="4" fillId="0" borderId="11" xfId="0" applyFont="1" applyBorder="1"/>
    <xf numFmtId="0" fontId="0" fillId="0" borderId="12" xfId="0" applyBorder="1"/>
    <xf numFmtId="0" fontId="4" fillId="0" borderId="13" xfId="0" applyFont="1" applyBorder="1"/>
    <xf numFmtId="0" fontId="0" fillId="0" borderId="14" xfId="0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4" fillId="0" borderId="20" xfId="0" applyFont="1" applyBorder="1"/>
    <xf numFmtId="0" fontId="4" fillId="0" borderId="5" xfId="0" applyFont="1" applyBorder="1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5" fillId="0" borderId="19" xfId="0" applyFont="1" applyBorder="1"/>
    <xf numFmtId="0" fontId="5" fillId="0" borderId="21" xfId="0" applyFont="1" applyBorder="1"/>
    <xf numFmtId="0" fontId="4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/>
    <xf numFmtId="0" fontId="0" fillId="0" borderId="24" xfId="0" applyBorder="1"/>
    <xf numFmtId="0" fontId="3" fillId="0" borderId="7" xfId="0" applyFont="1" applyBorder="1"/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8" xfId="0" applyBorder="1"/>
    <xf numFmtId="0" fontId="4" fillId="0" borderId="29" xfId="0" applyFont="1" applyBorder="1"/>
    <xf numFmtId="0" fontId="4" fillId="0" borderId="30" xfId="0" applyFont="1" applyBorder="1"/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/>
    <xf numFmtId="0" fontId="5" fillId="0" borderId="10" xfId="0" applyFont="1" applyBorder="1"/>
    <xf numFmtId="0" fontId="5" fillId="0" borderId="11" xfId="0" applyFont="1" applyBorder="1"/>
    <xf numFmtId="0" fontId="1" fillId="0" borderId="0" xfId="0" applyFont="1"/>
    <xf numFmtId="0" fontId="2" fillId="0" borderId="0" xfId="0" applyFont="1"/>
    <xf numFmtId="0" fontId="5" fillId="0" borderId="18" xfId="0" applyFont="1" applyBorder="1"/>
    <xf numFmtId="0" fontId="5" fillId="0" borderId="20" xfId="0" applyFont="1" applyBorder="1"/>
    <xf numFmtId="0" fontId="5" fillId="0" borderId="0" xfId="0" applyFont="1"/>
    <xf numFmtId="0" fontId="5" fillId="0" borderId="23" xfId="0" applyFont="1" applyBorder="1"/>
    <xf numFmtId="2" fontId="4" fillId="0" borderId="3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6" fontId="5" fillId="0" borderId="1" xfId="0" applyNumberFormat="1" applyFont="1" applyBorder="1"/>
    <xf numFmtId="16" fontId="5" fillId="0" borderId="2" xfId="0" applyNumberFormat="1" applyFont="1" applyBorder="1"/>
    <xf numFmtId="0" fontId="3" fillId="0" borderId="3" xfId="0" applyFont="1" applyBorder="1"/>
    <xf numFmtId="0" fontId="7" fillId="0" borderId="5" xfId="0" applyFont="1" applyBorder="1"/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6" xfId="0" applyFont="1" applyBorder="1"/>
    <xf numFmtId="0" fontId="7" fillId="0" borderId="23" xfId="0" applyFont="1" applyBorder="1"/>
    <xf numFmtId="0" fontId="0" fillId="0" borderId="33" xfId="0" applyBorder="1"/>
    <xf numFmtId="0" fontId="0" fillId="0" borderId="34" xfId="0" applyBorder="1"/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/>
    <xf numFmtId="0" fontId="7" fillId="0" borderId="18" xfId="0" applyFont="1" applyBorder="1"/>
    <xf numFmtId="0" fontId="7" fillId="0" borderId="19" xfId="0" applyFont="1" applyBorder="1"/>
    <xf numFmtId="0" fontId="8" fillId="0" borderId="7" xfId="0" applyFont="1" applyBorder="1"/>
    <xf numFmtId="0" fontId="8" fillId="0" borderId="5" xfId="0" applyFont="1" applyBorder="1"/>
    <xf numFmtId="0" fontId="8" fillId="0" borderId="8" xfId="0" applyFont="1" applyBorder="1"/>
    <xf numFmtId="16" fontId="5" fillId="0" borderId="25" xfId="0" applyNumberFormat="1" applyFont="1" applyBorder="1"/>
    <xf numFmtId="16" fontId="5" fillId="0" borderId="26" xfId="0" applyNumberFormat="1" applyFont="1" applyBorder="1"/>
    <xf numFmtId="0" fontId="3" fillId="0" borderId="27" xfId="0" applyFont="1" applyBorder="1"/>
    <xf numFmtId="0" fontId="7" fillId="0" borderId="20" xfId="0" applyFont="1" applyBorder="1"/>
    <xf numFmtId="0" fontId="4" fillId="0" borderId="35" xfId="0" applyFont="1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2" fontId="0" fillId="0" borderId="5" xfId="0" applyNumberFormat="1" applyBorder="1"/>
    <xf numFmtId="2" fontId="0" fillId="0" borderId="10" xfId="0" applyNumberFormat="1" applyBorder="1"/>
    <xf numFmtId="2" fontId="0" fillId="0" borderId="7" xfId="0" applyNumberFormat="1" applyBorder="1"/>
    <xf numFmtId="2" fontId="0" fillId="0" borderId="12" xfId="0" applyNumberFormat="1" applyBorder="1"/>
    <xf numFmtId="2" fontId="0" fillId="0" borderId="1" xfId="0" applyNumberFormat="1" applyBorder="1"/>
    <xf numFmtId="2" fontId="3" fillId="0" borderId="1" xfId="0" applyNumberFormat="1" applyFont="1" applyBorder="1"/>
    <xf numFmtId="2" fontId="3" fillId="0" borderId="2" xfId="0" applyNumberFormat="1" applyFont="1" applyBorder="1"/>
    <xf numFmtId="2" fontId="3" fillId="0" borderId="7" xfId="0" applyNumberFormat="1" applyFont="1" applyBorder="1"/>
    <xf numFmtId="2" fontId="3" fillId="0" borderId="5" xfId="0" applyNumberFormat="1" applyFont="1" applyBorder="1"/>
    <xf numFmtId="2" fontId="4" fillId="0" borderId="8" xfId="0" applyNumberFormat="1" applyFont="1" applyBorder="1"/>
    <xf numFmtId="2" fontId="4" fillId="0" borderId="11" xfId="0" applyNumberFormat="1" applyFont="1" applyBorder="1"/>
    <xf numFmtId="2" fontId="4" fillId="0" borderId="3" xfId="0" applyNumberFormat="1" applyFont="1" applyBorder="1"/>
    <xf numFmtId="2" fontId="0" fillId="0" borderId="18" xfId="0" applyNumberFormat="1" applyBorder="1"/>
    <xf numFmtId="2" fontId="0" fillId="0" borderId="19" xfId="0" applyNumberFormat="1" applyBorder="1"/>
    <xf numFmtId="2" fontId="4" fillId="0" borderId="20" xfId="0" applyNumberFormat="1" applyFont="1" applyBorder="1"/>
    <xf numFmtId="0" fontId="3" fillId="0" borderId="39" xfId="0" applyFont="1" applyBorder="1"/>
    <xf numFmtId="2" fontId="4" fillId="0" borderId="40" xfId="0" applyNumberFormat="1" applyFont="1" applyBorder="1"/>
    <xf numFmtId="2" fontId="4" fillId="0" borderId="41" xfId="0" applyNumberFormat="1" applyFont="1" applyBorder="1"/>
    <xf numFmtId="2" fontId="4" fillId="0" borderId="42" xfId="0" applyNumberFormat="1" applyFont="1" applyBorder="1"/>
    <xf numFmtId="0" fontId="4" fillId="0" borderId="42" xfId="0" applyFont="1" applyBorder="1"/>
    <xf numFmtId="0" fontId="4" fillId="0" borderId="40" xfId="0" applyFont="1" applyBorder="1"/>
    <xf numFmtId="0" fontId="4" fillId="0" borderId="41" xfId="0" applyFont="1" applyBorder="1"/>
    <xf numFmtId="2" fontId="3" fillId="0" borderId="3" xfId="0" applyNumberFormat="1" applyFont="1" applyBorder="1"/>
    <xf numFmtId="2" fontId="3" fillId="0" borderId="8" xfId="0" applyNumberFormat="1" applyFont="1" applyBorder="1"/>
    <xf numFmtId="2" fontId="3" fillId="0" borderId="12" xfId="0" applyNumberFormat="1" applyFont="1" applyBorder="1"/>
    <xf numFmtId="2" fontId="3" fillId="0" borderId="10" xfId="0" applyNumberFormat="1" applyFont="1" applyBorder="1"/>
    <xf numFmtId="2" fontId="3" fillId="0" borderId="11" xfId="0" applyNumberFormat="1" applyFont="1" applyBorder="1"/>
    <xf numFmtId="0" fontId="5" fillId="0" borderId="5" xfId="0" applyFont="1" applyBorder="1" applyAlignment="1">
      <alignment horizontal="left"/>
    </xf>
    <xf numFmtId="0" fontId="3" fillId="0" borderId="46" xfId="0" applyFont="1" applyBorder="1"/>
    <xf numFmtId="2" fontId="4" fillId="0" borderId="5" xfId="0" applyNumberFormat="1" applyFont="1" applyBorder="1" applyAlignment="1">
      <alignment horizontal="center" vertical="center"/>
    </xf>
    <xf numFmtId="0" fontId="4" fillId="0" borderId="7" xfId="0" applyFont="1" applyBorder="1"/>
    <xf numFmtId="0" fontId="4" fillId="0" borderId="12" xfId="0" applyFont="1" applyBorder="1"/>
    <xf numFmtId="0" fontId="4" fillId="0" borderId="10" xfId="0" applyFont="1" applyBorder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49" xfId="0" applyFont="1" applyBorder="1"/>
    <xf numFmtId="2" fontId="0" fillId="0" borderId="15" xfId="0" applyNumberFormat="1" applyBorder="1"/>
    <xf numFmtId="2" fontId="0" fillId="0" borderId="16" xfId="0" applyNumberFormat="1" applyBorder="1"/>
    <xf numFmtId="2" fontId="4" fillId="0" borderId="17" xfId="0" applyNumberFormat="1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4" fillId="0" borderId="17" xfId="0" applyFont="1" applyBorder="1"/>
    <xf numFmtId="2" fontId="4" fillId="0" borderId="20" xfId="0" applyNumberFormat="1" applyFont="1" applyBorder="1" applyAlignment="1">
      <alignment horizontal="center" vertical="center"/>
    </xf>
    <xf numFmtId="0" fontId="4" fillId="0" borderId="53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2" fontId="4" fillId="0" borderId="17" xfId="0" applyNumberFormat="1" applyFont="1" applyBorder="1"/>
    <xf numFmtId="2" fontId="4" fillId="0" borderId="9" xfId="0" applyNumberFormat="1" applyFont="1" applyBorder="1"/>
    <xf numFmtId="0" fontId="2" fillId="0" borderId="0" xfId="0" applyFont="1" applyAlignment="1">
      <alignment horizontal="center"/>
    </xf>
    <xf numFmtId="16" fontId="12" fillId="0" borderId="15" xfId="0" applyNumberFormat="1" applyFont="1" applyBorder="1"/>
    <xf numFmtId="16" fontId="12" fillId="0" borderId="16" xfId="0" applyNumberFormat="1" applyFont="1" applyBorder="1"/>
    <xf numFmtId="2" fontId="3" fillId="0" borderId="7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4" fillId="0" borderId="6" xfId="0" applyFont="1" applyBorder="1"/>
    <xf numFmtId="2" fontId="4" fillId="0" borderId="4" xfId="0" applyNumberFormat="1" applyFont="1" applyBorder="1"/>
    <xf numFmtId="2" fontId="4" fillId="0" borderId="13" xfId="0" applyNumberFormat="1" applyFont="1" applyBorder="1"/>
    <xf numFmtId="2" fontId="4" fillId="0" borderId="29" xfId="0" applyNumberFormat="1" applyFont="1" applyBorder="1"/>
    <xf numFmtId="2" fontId="4" fillId="0" borderId="53" xfId="0" applyNumberFormat="1" applyFont="1" applyBorder="1"/>
    <xf numFmtId="2" fontId="4" fillId="0" borderId="3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/>
    <xf numFmtId="0" fontId="4" fillId="0" borderId="44" xfId="0" applyFont="1" applyBorder="1"/>
    <xf numFmtId="0" fontId="4" fillId="0" borderId="46" xfId="0" applyFont="1" applyBorder="1"/>
    <xf numFmtId="2" fontId="4" fillId="0" borderId="14" xfId="0" applyNumberFormat="1" applyFont="1" applyBorder="1"/>
    <xf numFmtId="2" fontId="4" fillId="0" borderId="2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60" xfId="0" applyFont="1" applyBorder="1"/>
    <xf numFmtId="0" fontId="4" fillId="0" borderId="58" xfId="0" applyFont="1" applyBorder="1"/>
    <xf numFmtId="2" fontId="0" fillId="0" borderId="2" xfId="0" applyNumberFormat="1" applyBorder="1"/>
    <xf numFmtId="2" fontId="4" fillId="0" borderId="38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2" fontId="4" fillId="0" borderId="40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0" fontId="4" fillId="0" borderId="23" xfId="0" applyFont="1" applyBorder="1"/>
    <xf numFmtId="2" fontId="4" fillId="0" borderId="42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3" fillId="0" borderId="15" xfId="0" applyNumberFormat="1" applyFont="1" applyBorder="1"/>
    <xf numFmtId="2" fontId="3" fillId="0" borderId="16" xfId="0" applyNumberFormat="1" applyFont="1" applyBorder="1"/>
    <xf numFmtId="2" fontId="3" fillId="0" borderId="17" xfId="0" applyNumberFormat="1" applyFont="1" applyBorder="1"/>
    <xf numFmtId="2" fontId="0" fillId="0" borderId="28" xfId="0" applyNumberFormat="1" applyBorder="1"/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0" borderId="56" xfId="0" applyNumberFormat="1" applyFont="1" applyBorder="1"/>
    <xf numFmtId="2" fontId="3" fillId="0" borderId="53" xfId="0" applyNumberFormat="1" applyFont="1" applyBorder="1"/>
    <xf numFmtId="2" fontId="3" fillId="0" borderId="58" xfId="0" applyNumberFormat="1" applyFont="1" applyBorder="1"/>
    <xf numFmtId="2" fontId="7" fillId="0" borderId="5" xfId="0" applyNumberFormat="1" applyFont="1" applyBorder="1"/>
    <xf numFmtId="2" fontId="7" fillId="0" borderId="12" xfId="0" applyNumberFormat="1" applyFont="1" applyBorder="1"/>
    <xf numFmtId="2" fontId="7" fillId="0" borderId="7" xfId="0" applyNumberFormat="1" applyFont="1" applyBorder="1"/>
    <xf numFmtId="2" fontId="7" fillId="0" borderId="10" xfId="0" applyNumberFormat="1" applyFont="1" applyBorder="1"/>
    <xf numFmtId="0" fontId="3" fillId="0" borderId="58" xfId="0" applyFont="1" applyBorder="1"/>
    <xf numFmtId="0" fontId="11" fillId="0" borderId="5" xfId="0" applyFont="1" applyBorder="1"/>
    <xf numFmtId="0" fontId="11" fillId="0" borderId="5" xfId="0" quotePrefix="1" applyFont="1" applyBorder="1" applyAlignment="1">
      <alignment horizontal="center" vertical="center"/>
    </xf>
    <xf numFmtId="0" fontId="10" fillId="0" borderId="8" xfId="0" applyFont="1" applyBorder="1"/>
    <xf numFmtId="0" fontId="9" fillId="0" borderId="7" xfId="0" applyFont="1" applyBorder="1"/>
    <xf numFmtId="0" fontId="9" fillId="0" borderId="5" xfId="0" applyFont="1" applyBorder="1"/>
    <xf numFmtId="0" fontId="10" fillId="0" borderId="40" xfId="0" applyFont="1" applyBorder="1"/>
    <xf numFmtId="0" fontId="10" fillId="0" borderId="53" xfId="0" applyFont="1" applyBorder="1"/>
    <xf numFmtId="0" fontId="11" fillId="0" borderId="19" xfId="0" applyFont="1" applyBorder="1"/>
    <xf numFmtId="0" fontId="4" fillId="0" borderId="61" xfId="0" applyFont="1" applyBorder="1"/>
    <xf numFmtId="2" fontId="4" fillId="0" borderId="46" xfId="0" applyNumberFormat="1" applyFont="1" applyBorder="1"/>
    <xf numFmtId="16" fontId="16" fillId="0" borderId="15" xfId="0" applyNumberFormat="1" applyFont="1" applyBorder="1"/>
    <xf numFmtId="16" fontId="16" fillId="0" borderId="16" xfId="0" applyNumberFormat="1" applyFont="1" applyBorder="1"/>
    <xf numFmtId="0" fontId="5" fillId="0" borderId="16" xfId="0" applyFont="1" applyBorder="1"/>
    <xf numFmtId="16" fontId="16" fillId="0" borderId="37" xfId="0" applyNumberFormat="1" applyFont="1" applyBorder="1"/>
    <xf numFmtId="16" fontId="17" fillId="0" borderId="15" xfId="0" applyNumberFormat="1" applyFont="1" applyBorder="1"/>
    <xf numFmtId="16" fontId="17" fillId="0" borderId="16" xfId="0" applyNumberFormat="1" applyFont="1" applyBorder="1"/>
    <xf numFmtId="16" fontId="17" fillId="0" borderId="39" xfId="0" applyNumberFormat="1" applyFont="1" applyBorder="1"/>
    <xf numFmtId="16" fontId="17" fillId="0" borderId="25" xfId="0" applyNumberFormat="1" applyFont="1" applyBorder="1"/>
    <xf numFmtId="16" fontId="17" fillId="0" borderId="26" xfId="0" applyNumberFormat="1" applyFont="1" applyBorder="1"/>
    <xf numFmtId="0" fontId="14" fillId="0" borderId="40" xfId="0" applyFont="1" applyBorder="1"/>
    <xf numFmtId="2" fontId="14" fillId="0" borderId="8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/>
    <xf numFmtId="2" fontId="4" fillId="0" borderId="5" xfId="0" applyNumberFormat="1" applyFont="1" applyBorder="1"/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4" fillId="0" borderId="32" xfId="0" applyNumberFormat="1" applyFont="1" applyBorder="1"/>
    <xf numFmtId="2" fontId="0" fillId="0" borderId="22" xfId="0" applyNumberFormat="1" applyBorder="1"/>
    <xf numFmtId="2" fontId="4" fillId="0" borderId="6" xfId="0" applyNumberFormat="1" applyFont="1" applyBorder="1"/>
    <xf numFmtId="2" fontId="0" fillId="0" borderId="14" xfId="0" applyNumberFormat="1" applyBorder="1"/>
    <xf numFmtId="2" fontId="0" fillId="0" borderId="37" xfId="0" applyNumberFormat="1" applyBorder="1"/>
    <xf numFmtId="2" fontId="4" fillId="0" borderId="12" xfId="0" applyNumberFormat="1" applyFont="1" applyBorder="1"/>
    <xf numFmtId="2" fontId="4" fillId="0" borderId="10" xfId="0" applyNumberFormat="1" applyFont="1" applyBorder="1"/>
    <xf numFmtId="2" fontId="0" fillId="0" borderId="24" xfId="0" applyNumberFormat="1" applyBorder="1"/>
    <xf numFmtId="16" fontId="18" fillId="0" borderId="25" xfId="0" applyNumberFormat="1" applyFont="1" applyBorder="1"/>
    <xf numFmtId="16" fontId="18" fillId="0" borderId="26" xfId="0" applyNumberFormat="1" applyFont="1" applyBorder="1"/>
    <xf numFmtId="16" fontId="18" fillId="0" borderId="15" xfId="0" applyNumberFormat="1" applyFont="1" applyBorder="1"/>
    <xf numFmtId="16" fontId="18" fillId="0" borderId="16" xfId="0" applyNumberFormat="1" applyFont="1" applyBorder="1"/>
    <xf numFmtId="2" fontId="4" fillId="0" borderId="21" xfId="0" applyNumberFormat="1" applyFont="1" applyBorder="1"/>
    <xf numFmtId="16" fontId="17" fillId="0" borderId="47" xfId="0" applyNumberFormat="1" applyFont="1" applyBorder="1"/>
    <xf numFmtId="2" fontId="0" fillId="0" borderId="15" xfId="0" quotePrefix="1" applyNumberFormat="1" applyBorder="1"/>
    <xf numFmtId="2" fontId="4" fillId="0" borderId="58" xfId="0" applyNumberFormat="1" applyFont="1" applyBorder="1"/>
    <xf numFmtId="2" fontId="0" fillId="0" borderId="5" xfId="0" quotePrefix="1" applyNumberFormat="1" applyBorder="1"/>
    <xf numFmtId="2" fontId="3" fillId="0" borderId="15" xfId="0" applyNumberFormat="1" applyFont="1" applyBorder="1" applyAlignment="1">
      <alignment horizontal="center" vertical="center"/>
    </xf>
    <xf numFmtId="16" fontId="18" fillId="0" borderId="15" xfId="0" applyNumberFormat="1" applyFont="1" applyBorder="1" applyAlignment="1">
      <alignment horizontal="center" vertical="center"/>
    </xf>
    <xf numFmtId="16" fontId="18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2" fontId="4" fillId="0" borderId="56" xfId="0" applyNumberFormat="1" applyFont="1" applyBorder="1"/>
    <xf numFmtId="2" fontId="4" fillId="0" borderId="57" xfId="0" applyNumberFormat="1" applyFont="1" applyBorder="1"/>
    <xf numFmtId="0" fontId="5" fillId="0" borderId="17" xfId="0" applyFont="1" applyBorder="1"/>
    <xf numFmtId="2" fontId="4" fillId="0" borderId="45" xfId="0" applyNumberFormat="1" applyFont="1" applyBorder="1"/>
    <xf numFmtId="2" fontId="4" fillId="0" borderId="16" xfId="0" applyNumberFormat="1" applyFont="1" applyBorder="1"/>
    <xf numFmtId="16" fontId="18" fillId="0" borderId="15" xfId="0" applyNumberFormat="1" applyFont="1" applyBorder="1" applyAlignment="1">
      <alignment horizontal="center"/>
    </xf>
    <xf numFmtId="16" fontId="18" fillId="0" borderId="16" xfId="0" applyNumberFormat="1" applyFont="1" applyBorder="1" applyAlignment="1">
      <alignment horizontal="center"/>
    </xf>
    <xf numFmtId="0" fontId="4" fillId="0" borderId="31" xfId="0" applyFont="1" applyBorder="1"/>
    <xf numFmtId="0" fontId="18" fillId="0" borderId="39" xfId="0" applyFont="1" applyBorder="1" applyAlignment="1">
      <alignment horizontal="center" vertical="center"/>
    </xf>
    <xf numFmtId="0" fontId="4" fillId="0" borderId="65" xfId="0" applyFont="1" applyBorder="1"/>
    <xf numFmtId="16" fontId="18" fillId="0" borderId="37" xfId="0" applyNumberFormat="1" applyFont="1" applyBorder="1" applyAlignment="1">
      <alignment horizontal="center" vertical="center"/>
    </xf>
    <xf numFmtId="16" fontId="18" fillId="0" borderId="25" xfId="0" applyNumberFormat="1" applyFont="1" applyBorder="1" applyAlignment="1">
      <alignment horizontal="center" vertical="center"/>
    </xf>
    <xf numFmtId="16" fontId="18" fillId="0" borderId="26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2" fontId="0" fillId="0" borderId="5" xfId="0" quotePrefix="1" applyNumberFormat="1" applyBorder="1" applyAlignment="1">
      <alignment horizontal="center" vertical="center"/>
    </xf>
    <xf numFmtId="16" fontId="18" fillId="0" borderId="25" xfId="0" applyNumberFormat="1" applyFont="1" applyBorder="1" applyAlignment="1">
      <alignment vertical="center"/>
    </xf>
    <xf numFmtId="16" fontId="18" fillId="0" borderId="26" xfId="0" applyNumberFormat="1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2" fontId="7" fillId="0" borderId="14" xfId="0" applyNumberFormat="1" applyFont="1" applyBorder="1"/>
    <xf numFmtId="16" fontId="18" fillId="0" borderId="1" xfId="0" applyNumberFormat="1" applyFont="1" applyBorder="1" applyAlignment="1">
      <alignment horizontal="center" vertical="center"/>
    </xf>
    <xf numFmtId="16" fontId="18" fillId="0" borderId="2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0" xfId="0" applyFont="1"/>
    <xf numFmtId="0" fontId="19" fillId="0" borderId="7" xfId="0" applyFont="1" applyBorder="1"/>
    <xf numFmtId="0" fontId="19" fillId="0" borderId="12" xfId="0" applyFont="1" applyBorder="1"/>
    <xf numFmtId="0" fontId="19" fillId="0" borderId="33" xfId="0" applyFont="1" applyBorder="1"/>
    <xf numFmtId="0" fontId="19" fillId="0" borderId="18" xfId="0" applyFont="1" applyBorder="1"/>
    <xf numFmtId="0" fontId="19" fillId="0" borderId="5" xfId="0" applyFont="1" applyBorder="1"/>
    <xf numFmtId="0" fontId="19" fillId="0" borderId="10" xfId="0" applyFont="1" applyBorder="1"/>
    <xf numFmtId="0" fontId="19" fillId="0" borderId="34" xfId="0" applyFont="1" applyBorder="1"/>
    <xf numFmtId="0" fontId="19" fillId="0" borderId="19" xfId="0" applyFont="1" applyBorder="1"/>
    <xf numFmtId="0" fontId="19" fillId="0" borderId="14" xfId="0" applyFont="1" applyBorder="1"/>
    <xf numFmtId="0" fontId="14" fillId="0" borderId="41" xfId="0" applyFont="1" applyBorder="1"/>
    <xf numFmtId="0" fontId="14" fillId="0" borderId="42" xfId="0" applyFont="1" applyBorder="1"/>
    <xf numFmtId="0" fontId="5" fillId="0" borderId="60" xfId="0" applyFont="1" applyBorder="1"/>
    <xf numFmtId="0" fontId="5" fillId="0" borderId="53" xfId="0" applyFont="1" applyBorder="1"/>
    <xf numFmtId="0" fontId="5" fillId="0" borderId="46" xfId="0" applyFont="1" applyBorder="1"/>
    <xf numFmtId="0" fontId="5" fillId="0" borderId="58" xfId="0" applyFont="1" applyBorder="1"/>
    <xf numFmtId="2" fontId="4" fillId="0" borderId="44" xfId="0" applyNumberFormat="1" applyFont="1" applyBorder="1"/>
    <xf numFmtId="2" fontId="3" fillId="0" borderId="44" xfId="0" applyNumberFormat="1" applyFont="1" applyBorder="1"/>
    <xf numFmtId="2" fontId="3" fillId="0" borderId="46" xfId="0" applyNumberFormat="1" applyFont="1" applyBorder="1"/>
    <xf numFmtId="2" fontId="21" fillId="0" borderId="20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58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5" fillId="0" borderId="60" xfId="0" applyNumberFormat="1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2" fontId="3" fillId="0" borderId="60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 vertical="center"/>
    </xf>
    <xf numFmtId="2" fontId="4" fillId="0" borderId="53" xfId="0" applyNumberFormat="1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2" fontId="14" fillId="0" borderId="39" xfId="0" applyNumberFormat="1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2" fontId="4" fillId="0" borderId="58" xfId="0" applyNumberFormat="1" applyFont="1" applyBorder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19" fillId="0" borderId="28" xfId="0" applyNumberFormat="1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2" fontId="14" fillId="0" borderId="42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6" fontId="18" fillId="0" borderId="25" xfId="0" applyNumberFormat="1" applyFont="1" applyBorder="1" applyAlignment="1">
      <alignment horizontal="left" vertical="center"/>
    </xf>
    <xf numFmtId="16" fontId="18" fillId="0" borderId="26" xfId="0" applyNumberFormat="1" applyFont="1" applyBorder="1" applyAlignment="1">
      <alignment horizontal="left" vertical="center"/>
    </xf>
    <xf numFmtId="0" fontId="18" fillId="0" borderId="27" xfId="0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center"/>
    </xf>
    <xf numFmtId="2" fontId="0" fillId="0" borderId="7" xfId="0" quotePrefix="1" applyNumberFormat="1" applyBorder="1" applyAlignment="1">
      <alignment horizontal="center" vertical="center"/>
    </xf>
    <xf numFmtId="2" fontId="3" fillId="0" borderId="7" xfId="0" quotePrefix="1" applyNumberFormat="1" applyFont="1" applyBorder="1" applyAlignment="1">
      <alignment horizontal="center" vertical="center"/>
    </xf>
    <xf numFmtId="0" fontId="13" fillId="0" borderId="0" xfId="0" applyFont="1"/>
    <xf numFmtId="2" fontId="0" fillId="0" borderId="7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0" fontId="4" fillId="0" borderId="49" xfId="0" applyFont="1" applyBorder="1"/>
    <xf numFmtId="0" fontId="4" fillId="0" borderId="36" xfId="0" applyFont="1" applyBorder="1" applyAlignment="1">
      <alignment horizontal="center" vertical="center"/>
    </xf>
    <xf numFmtId="2" fontId="4" fillId="0" borderId="60" xfId="0" applyNumberFormat="1" applyFont="1" applyBorder="1"/>
    <xf numFmtId="16" fontId="17" fillId="0" borderId="12" xfId="0" applyNumberFormat="1" applyFont="1" applyBorder="1"/>
    <xf numFmtId="16" fontId="17" fillId="0" borderId="10" xfId="0" applyNumberFormat="1" applyFont="1" applyBorder="1"/>
    <xf numFmtId="0" fontId="4" fillId="0" borderId="56" xfId="0" applyFont="1" applyBorder="1"/>
    <xf numFmtId="0" fontId="4" fillId="0" borderId="57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4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" fillId="0" borderId="5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2" fontId="6" fillId="0" borderId="22" xfId="1" applyNumberFormat="1" applyBorder="1" applyAlignment="1">
      <alignment horizontal="center" vertical="center"/>
    </xf>
    <xf numFmtId="2" fontId="6" fillId="0" borderId="2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54" xfId="1" applyNumberFormat="1" applyBorder="1" applyAlignment="1">
      <alignment horizontal="center" vertical="center"/>
    </xf>
    <xf numFmtId="2" fontId="6" fillId="0" borderId="52" xfId="1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" fontId="4" fillId="0" borderId="55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6" fillId="0" borderId="14" xfId="1" applyNumberFormat="1" applyBorder="1" applyAlignment="1">
      <alignment horizontal="center" vertical="center"/>
    </xf>
    <xf numFmtId="2" fontId="6" fillId="0" borderId="5" xfId="1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/>
    </xf>
    <xf numFmtId="2" fontId="4" fillId="0" borderId="5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" fontId="17" fillId="0" borderId="66" xfId="0" applyNumberFormat="1" applyFont="1" applyBorder="1"/>
    <xf numFmtId="16" fontId="17" fillId="0" borderId="67" xfId="0" applyNumberFormat="1" applyFont="1" applyBorder="1"/>
    <xf numFmtId="2" fontId="3" fillId="0" borderId="60" xfId="0" applyNumberFormat="1" applyFont="1" applyBorder="1"/>
    <xf numFmtId="0" fontId="3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32" xfId="0" applyFont="1" applyBorder="1"/>
    <xf numFmtId="0" fontId="18" fillId="0" borderId="31" xfId="0" applyFont="1" applyBorder="1" applyAlignment="1">
      <alignment horizontal="center" vertical="center"/>
    </xf>
    <xf numFmtId="0" fontId="4" fillId="0" borderId="43" xfId="0" applyFont="1" applyBorder="1"/>
    <xf numFmtId="0" fontId="0" fillId="0" borderId="33" xfId="0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" fontId="17" fillId="0" borderId="27" xfId="0" applyNumberFormat="1" applyFont="1" applyBorder="1"/>
    <xf numFmtId="0" fontId="0" fillId="0" borderId="34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8" xfId="0" applyBorder="1"/>
    <xf numFmtId="2" fontId="0" fillId="0" borderId="14" xfId="0" applyNumberFormat="1" applyBorder="1" applyAlignment="1">
      <alignment horizontal="center"/>
    </xf>
    <xf numFmtId="0" fontId="0" fillId="0" borderId="40" xfId="0" applyBorder="1"/>
    <xf numFmtId="0" fontId="4" fillId="0" borderId="16" xfId="0" applyFont="1" applyBorder="1"/>
    <xf numFmtId="0" fontId="3" fillId="0" borderId="16" xfId="0" applyFont="1" applyBorder="1"/>
    <xf numFmtId="0" fontId="0" fillId="0" borderId="52" xfId="0" applyBorder="1"/>
    <xf numFmtId="0" fontId="4" fillId="0" borderId="21" xfId="0" applyFont="1" applyBorder="1"/>
    <xf numFmtId="0" fontId="3" fillId="0" borderId="19" xfId="0" applyFont="1" applyBorder="1"/>
    <xf numFmtId="2" fontId="3" fillId="0" borderId="0" xfId="0" applyNumberFormat="1" applyFont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2" fontId="0" fillId="0" borderId="0" xfId="0" applyNumberFormat="1"/>
    <xf numFmtId="2" fontId="4" fillId="0" borderId="31" xfId="0" applyNumberFormat="1" applyFont="1" applyBorder="1"/>
    <xf numFmtId="0" fontId="4" fillId="0" borderId="25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2" fontId="4" fillId="0" borderId="23" xfId="0" applyNumberFormat="1" applyFont="1" applyBorder="1"/>
    <xf numFmtId="2" fontId="4" fillId="0" borderId="6" xfId="0" applyNumberFormat="1" applyFont="1" applyBorder="1" applyAlignment="1">
      <alignment horizontal="center"/>
    </xf>
    <xf numFmtId="0" fontId="4" fillId="0" borderId="68" xfId="0" applyFont="1" applyBorder="1"/>
    <xf numFmtId="0" fontId="4" fillId="0" borderId="69" xfId="0" applyFont="1" applyBorder="1"/>
    <xf numFmtId="2" fontId="0" fillId="0" borderId="0" xfId="0" applyNumberForma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/>
    <xf numFmtId="2" fontId="4" fillId="0" borderId="2" xfId="0" applyNumberFormat="1" applyFont="1" applyBorder="1"/>
    <xf numFmtId="2" fontId="0" fillId="0" borderId="28" xfId="0" applyNumberFormat="1" applyBorder="1" applyAlignment="1">
      <alignment horizontal="center"/>
    </xf>
    <xf numFmtId="0" fontId="0" fillId="0" borderId="30" xfId="0" applyBorder="1"/>
    <xf numFmtId="0" fontId="0" fillId="0" borderId="9" xfId="0" applyBorder="1"/>
    <xf numFmtId="0" fontId="0" fillId="0" borderId="60" xfId="0" applyBorder="1"/>
    <xf numFmtId="0" fontId="0" fillId="0" borderId="53" xfId="0" applyBorder="1"/>
    <xf numFmtId="2" fontId="3" fillId="0" borderId="14" xfId="0" applyNumberFormat="1" applyFont="1" applyBorder="1"/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2" fontId="3" fillId="0" borderId="18" xfId="0" applyNumberFormat="1" applyFont="1" applyBorder="1"/>
    <xf numFmtId="2" fontId="3" fillId="0" borderId="19" xfId="0" applyNumberFormat="1" applyFont="1" applyBorder="1"/>
    <xf numFmtId="2" fontId="3" fillId="0" borderId="20" xfId="0" applyNumberFormat="1" applyFont="1" applyBorder="1"/>
    <xf numFmtId="2" fontId="3" fillId="0" borderId="0" xfId="0" applyNumberFormat="1" applyFont="1"/>
    <xf numFmtId="0" fontId="0" fillId="0" borderId="5" xfId="0" applyBorder="1" applyAlignment="1">
      <alignment horizontal="left" vertical="center" wrapText="1"/>
    </xf>
    <xf numFmtId="2" fontId="20" fillId="0" borderId="7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2" fontId="21" fillId="0" borderId="53" xfId="0" applyNumberFormat="1" applyFont="1" applyBorder="1" applyAlignment="1">
      <alignment horizontal="center" vertical="center"/>
    </xf>
    <xf numFmtId="2" fontId="3" fillId="0" borderId="6" xfId="0" applyNumberFormat="1" applyFont="1" applyBorder="1"/>
    <xf numFmtId="0" fontId="0" fillId="0" borderId="37" xfId="0" applyBorder="1"/>
    <xf numFmtId="0" fontId="4" fillId="0" borderId="47" xfId="0" applyFont="1" applyBorder="1" applyAlignment="1">
      <alignment horizontal="center" wrapText="1"/>
    </xf>
    <xf numFmtId="0" fontId="3" fillId="0" borderId="38" xfId="0" applyFont="1" applyBorder="1"/>
    <xf numFmtId="2" fontId="0" fillId="0" borderId="14" xfId="0" quotePrefix="1" applyNumberFormat="1" applyBorder="1"/>
    <xf numFmtId="0" fontId="4" fillId="0" borderId="70" xfId="0" applyFont="1" applyBorder="1"/>
    <xf numFmtId="2" fontId="4" fillId="0" borderId="68" xfId="0" applyNumberFormat="1" applyFont="1" applyBorder="1"/>
    <xf numFmtId="2" fontId="4" fillId="0" borderId="43" xfId="0" applyNumberFormat="1" applyFont="1" applyBorder="1"/>
    <xf numFmtId="2" fontId="4" fillId="0" borderId="56" xfId="0" applyNumberFormat="1" applyFont="1" applyBorder="1" applyAlignment="1">
      <alignment vertical="center"/>
    </xf>
    <xf numFmtId="2" fontId="4" fillId="0" borderId="38" xfId="0" applyNumberFormat="1" applyFont="1" applyBorder="1"/>
    <xf numFmtId="2" fontId="4" fillId="0" borderId="40" xfId="0" applyNumberFormat="1" applyFont="1" applyBorder="1" applyAlignment="1">
      <alignment vertical="center"/>
    </xf>
    <xf numFmtId="2" fontId="4" fillId="0" borderId="53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62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"/>
  <sheetViews>
    <sheetView topLeftCell="A5" zoomScaleNormal="100" workbookViewId="0">
      <selection activeCell="AI13" sqref="AI13"/>
    </sheetView>
  </sheetViews>
  <sheetFormatPr defaultRowHeight="15" x14ac:dyDescent="0.25"/>
  <cols>
    <col min="1" max="1" width="20.7109375" style="388" customWidth="1"/>
    <col min="2" max="2" width="12.42578125" bestFit="1" customWidth="1"/>
    <col min="3" max="3" width="13.7109375" customWidth="1"/>
    <col min="4" max="4" width="21.28515625" customWidth="1"/>
    <col min="5" max="5" width="19" style="388" customWidth="1"/>
    <col min="6" max="7" width="5.7109375" customWidth="1"/>
    <col min="8" max="8" width="6.28515625" customWidth="1"/>
    <col min="9" max="10" width="5.7109375" customWidth="1"/>
    <col min="11" max="11" width="7" customWidth="1"/>
    <col min="12" max="13" width="5.7109375" customWidth="1"/>
    <col min="14" max="14" width="6.42578125" customWidth="1"/>
    <col min="15" max="16" width="5.7109375" customWidth="1"/>
    <col min="17" max="17" width="5.85546875" customWidth="1"/>
    <col min="18" max="19" width="5.7109375" customWidth="1"/>
    <col min="20" max="20" width="6.28515625" customWidth="1"/>
    <col min="21" max="25" width="5.7109375" customWidth="1"/>
    <col min="26" max="26" width="6.7109375" customWidth="1"/>
    <col min="27" max="28" width="5.7109375" customWidth="1"/>
    <col min="29" max="29" width="6.28515625" customWidth="1"/>
    <col min="30" max="31" width="7" customWidth="1"/>
    <col min="32" max="33" width="6.140625" customWidth="1"/>
    <col min="34" max="38" width="6.28515625" customWidth="1"/>
    <col min="39" max="39" width="7.140625" customWidth="1"/>
  </cols>
  <sheetData>
    <row r="1" spans="1:39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</row>
    <row r="2" spans="1:39" ht="28.5" x14ac:dyDescent="0.45">
      <c r="A2" s="640" t="s">
        <v>7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  <c r="AM2" s="640"/>
    </row>
    <row r="3" spans="1:39" ht="28.5" x14ac:dyDescent="0.45">
      <c r="A3" s="647"/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</row>
    <row r="4" spans="1:39" ht="15.75" thickBot="1" x14ac:dyDescent="0.3"/>
    <row r="5" spans="1:39" ht="27.75" customHeight="1" thickBot="1" x14ac:dyDescent="0.3">
      <c r="A5" s="389"/>
      <c r="B5" s="1"/>
      <c r="C5" s="1"/>
      <c r="D5" s="1"/>
      <c r="E5" s="389"/>
      <c r="F5" s="641" t="s">
        <v>32</v>
      </c>
      <c r="G5" s="642"/>
      <c r="H5" s="643"/>
      <c r="I5" s="644" t="s">
        <v>44</v>
      </c>
      <c r="J5" s="645"/>
      <c r="K5" s="646"/>
      <c r="L5" s="641" t="s">
        <v>218</v>
      </c>
      <c r="M5" s="642"/>
      <c r="N5" s="643"/>
      <c r="O5" s="644" t="s">
        <v>235</v>
      </c>
      <c r="P5" s="645"/>
      <c r="Q5" s="646"/>
      <c r="R5" s="644" t="s">
        <v>264</v>
      </c>
      <c r="S5" s="645"/>
      <c r="T5" s="646"/>
      <c r="U5" s="641" t="s">
        <v>299</v>
      </c>
      <c r="V5" s="642"/>
      <c r="W5" s="643"/>
      <c r="X5" s="641" t="s">
        <v>299</v>
      </c>
      <c r="Y5" s="642"/>
      <c r="Z5" s="643"/>
      <c r="AA5" s="641"/>
      <c r="AB5" s="642"/>
      <c r="AC5" s="643"/>
      <c r="AD5" s="641"/>
      <c r="AE5" s="642"/>
      <c r="AF5" s="643"/>
      <c r="AG5" s="644"/>
      <c r="AH5" s="645"/>
      <c r="AI5" s="646"/>
      <c r="AJ5" s="648" t="s">
        <v>33</v>
      </c>
      <c r="AK5" s="649"/>
      <c r="AL5" s="643"/>
      <c r="AM5" s="2" t="s">
        <v>0</v>
      </c>
    </row>
    <row r="6" spans="1:39" ht="15.75" thickBot="1" x14ac:dyDescent="0.3">
      <c r="A6" s="153" t="s">
        <v>1</v>
      </c>
      <c r="B6" s="29" t="s">
        <v>3</v>
      </c>
      <c r="C6" s="29" t="s">
        <v>39</v>
      </c>
      <c r="D6" s="29" t="s">
        <v>50</v>
      </c>
      <c r="E6" s="498" t="s">
        <v>57</v>
      </c>
      <c r="F6" s="227">
        <v>45360</v>
      </c>
      <c r="G6" s="228">
        <v>45361</v>
      </c>
      <c r="H6" s="15" t="s">
        <v>6</v>
      </c>
      <c r="I6" s="227">
        <v>45360</v>
      </c>
      <c r="J6" s="227">
        <v>45360</v>
      </c>
      <c r="K6" s="121" t="s">
        <v>6</v>
      </c>
      <c r="L6" s="227">
        <v>45374</v>
      </c>
      <c r="M6" s="228">
        <v>45375</v>
      </c>
      <c r="N6" s="15" t="s">
        <v>6</v>
      </c>
      <c r="O6" s="229">
        <v>45388</v>
      </c>
      <c r="P6" s="229">
        <v>45389</v>
      </c>
      <c r="Q6" s="108" t="s">
        <v>6</v>
      </c>
      <c r="R6" s="227">
        <v>45395</v>
      </c>
      <c r="S6" s="228">
        <v>45396</v>
      </c>
      <c r="T6" s="121" t="s">
        <v>6</v>
      </c>
      <c r="U6" s="227">
        <v>45395</v>
      </c>
      <c r="V6" s="228">
        <v>14704</v>
      </c>
      <c r="W6" s="15" t="s">
        <v>6</v>
      </c>
      <c r="X6" s="227">
        <v>45422</v>
      </c>
      <c r="Y6" s="228">
        <v>45423</v>
      </c>
      <c r="Z6" s="15" t="s">
        <v>6</v>
      </c>
      <c r="AA6" s="227">
        <v>45122</v>
      </c>
      <c r="AB6" s="228">
        <v>45123</v>
      </c>
      <c r="AC6" s="15" t="s">
        <v>6</v>
      </c>
      <c r="AD6" s="227">
        <v>45188</v>
      </c>
      <c r="AE6" s="228">
        <v>45189</v>
      </c>
      <c r="AF6" s="15" t="s">
        <v>6</v>
      </c>
      <c r="AG6" s="384">
        <v>45171</v>
      </c>
      <c r="AH6" s="385">
        <v>45172</v>
      </c>
      <c r="AI6" s="212" t="s">
        <v>6</v>
      </c>
      <c r="AJ6" s="514">
        <v>45185</v>
      </c>
      <c r="AK6" s="515">
        <v>45186</v>
      </c>
      <c r="AL6" s="121" t="s">
        <v>6</v>
      </c>
      <c r="AM6" s="3"/>
    </row>
    <row r="7" spans="1:39" ht="15.75" thickBot="1" x14ac:dyDescent="0.3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122">
        <v>13.2</v>
      </c>
      <c r="G7" s="122">
        <v>13.2</v>
      </c>
      <c r="H7" s="122">
        <f>SUM(F7:G7)</f>
        <v>26.4</v>
      </c>
      <c r="I7" s="122"/>
      <c r="J7" s="122"/>
      <c r="K7" s="122"/>
      <c r="L7" s="420"/>
      <c r="M7" s="421"/>
      <c r="N7" s="422"/>
      <c r="O7" s="423"/>
      <c r="P7" s="159"/>
      <c r="Q7" s="422"/>
      <c r="R7" s="172"/>
      <c r="S7" s="161"/>
      <c r="T7" s="57"/>
      <c r="U7" s="424">
        <v>13.2</v>
      </c>
      <c r="V7" s="421">
        <v>12.98</v>
      </c>
      <c r="W7" s="57">
        <f>U7+V7</f>
        <v>26.18</v>
      </c>
      <c r="X7" s="4">
        <v>13.2</v>
      </c>
      <c r="Y7" s="4">
        <v>12.98</v>
      </c>
      <c r="Z7" s="57">
        <f>X7+Y7</f>
        <v>26.18</v>
      </c>
      <c r="AA7" s="424"/>
      <c r="AB7" s="421"/>
      <c r="AC7" s="57"/>
      <c r="AD7" s="424"/>
      <c r="AE7" s="421"/>
      <c r="AF7" s="57"/>
      <c r="AG7" s="326"/>
      <c r="AH7" s="326"/>
      <c r="AI7" s="326"/>
      <c r="AJ7" s="327"/>
      <c r="AK7" s="327"/>
      <c r="AL7" s="326">
        <f t="shared" ref="AL7:AL24" si="0">AJ7+AK7</f>
        <v>0</v>
      </c>
      <c r="AM7" s="336">
        <f>Z7+W7+T7+Q7+N7+K7+H7++AC7++AF7+AI7+AK7</f>
        <v>78.759999999999991</v>
      </c>
    </row>
    <row r="8" spans="1:39" ht="15.75" thickBot="1" x14ac:dyDescent="0.3">
      <c r="A8" s="4" t="s">
        <v>190</v>
      </c>
      <c r="B8" s="4" t="s">
        <v>208</v>
      </c>
      <c r="C8" s="4" t="s">
        <v>209</v>
      </c>
      <c r="D8" s="4" t="s">
        <v>192</v>
      </c>
      <c r="E8" s="4" t="s">
        <v>210</v>
      </c>
      <c r="F8" s="122"/>
      <c r="G8" s="122"/>
      <c r="H8" s="122"/>
      <c r="I8" s="122">
        <v>12.1</v>
      </c>
      <c r="J8" s="122">
        <v>7</v>
      </c>
      <c r="K8" s="122">
        <f>SUM(I8:J8)</f>
        <v>19.100000000000001</v>
      </c>
      <c r="L8" s="183"/>
      <c r="M8" s="184"/>
      <c r="N8" s="185"/>
      <c r="O8" s="190"/>
      <c r="P8" s="122"/>
      <c r="Q8" s="185"/>
      <c r="R8" s="145"/>
      <c r="S8" s="146"/>
      <c r="T8" s="58"/>
      <c r="U8" s="425">
        <v>12.98</v>
      </c>
      <c r="V8" s="184">
        <v>8.1199999999999992</v>
      </c>
      <c r="W8" s="58">
        <f>U8+V8</f>
        <v>21.1</v>
      </c>
      <c r="X8" s="425"/>
      <c r="Y8" s="184"/>
      <c r="Z8" s="57"/>
      <c r="AA8" s="425"/>
      <c r="AB8" s="184"/>
      <c r="AC8" s="58"/>
      <c r="AD8" s="425"/>
      <c r="AE8" s="184"/>
      <c r="AF8" s="58"/>
      <c r="AG8" s="334"/>
      <c r="AH8" s="334"/>
      <c r="AI8" s="334"/>
      <c r="AJ8" s="335"/>
      <c r="AK8" s="335"/>
      <c r="AL8" s="326">
        <f t="shared" si="0"/>
        <v>0</v>
      </c>
      <c r="AM8" s="336">
        <f>H8+K8+N8+Q8+T8+W8+Z8+AC8+AF8+AI8+AL8</f>
        <v>40.200000000000003</v>
      </c>
    </row>
    <row r="9" spans="1:39" ht="15.75" thickBot="1" x14ac:dyDescent="0.3">
      <c r="A9" s="4" t="s">
        <v>62</v>
      </c>
      <c r="B9" s="4" t="s">
        <v>78</v>
      </c>
      <c r="C9" s="4" t="s">
        <v>79</v>
      </c>
      <c r="D9" s="4" t="s">
        <v>65</v>
      </c>
      <c r="E9" s="4" t="s">
        <v>80</v>
      </c>
      <c r="F9" s="122">
        <v>12.98</v>
      </c>
      <c r="G9" s="122">
        <v>0</v>
      </c>
      <c r="H9" s="122">
        <f>SUM(F9:G9)</f>
        <v>12.98</v>
      </c>
      <c r="I9" s="122"/>
      <c r="J9" s="122"/>
      <c r="K9" s="122"/>
      <c r="L9" s="425"/>
      <c r="M9" s="184"/>
      <c r="N9" s="185"/>
      <c r="O9" s="190"/>
      <c r="P9" s="122"/>
      <c r="Q9" s="185"/>
      <c r="R9" s="145"/>
      <c r="S9" s="146"/>
      <c r="T9" s="58"/>
      <c r="U9" s="425">
        <v>12.76</v>
      </c>
      <c r="V9" s="184">
        <v>13.2</v>
      </c>
      <c r="W9" s="58">
        <f>U9+V9</f>
        <v>25.96</v>
      </c>
      <c r="X9" s="425">
        <v>0</v>
      </c>
      <c r="Y9" s="184">
        <v>0</v>
      </c>
      <c r="Z9" s="57">
        <f>X9+Y9</f>
        <v>0</v>
      </c>
      <c r="AA9" s="425"/>
      <c r="AB9" s="184"/>
      <c r="AC9" s="58"/>
      <c r="AD9" s="425"/>
      <c r="AE9" s="184"/>
      <c r="AF9" s="58"/>
      <c r="AG9" s="334"/>
      <c r="AH9" s="334"/>
      <c r="AI9" s="334"/>
      <c r="AJ9" s="335"/>
      <c r="AK9" s="335"/>
      <c r="AL9" s="326">
        <f t="shared" si="0"/>
        <v>0</v>
      </c>
      <c r="AM9" s="336">
        <f>H9+K9+N9+Q9+T9+W9+Z9+AC9+AF9+AI9+AL9</f>
        <v>38.94</v>
      </c>
    </row>
    <row r="10" spans="1:39" ht="15.75" thickBot="1" x14ac:dyDescent="0.3">
      <c r="A10" s="4" t="s">
        <v>231</v>
      </c>
      <c r="B10" s="4" t="s">
        <v>246</v>
      </c>
      <c r="C10" s="4" t="s">
        <v>247</v>
      </c>
      <c r="D10" s="4" t="s">
        <v>248</v>
      </c>
      <c r="E10" s="4" t="s">
        <v>249</v>
      </c>
      <c r="F10" s="122"/>
      <c r="G10" s="122"/>
      <c r="H10" s="122"/>
      <c r="I10" s="122"/>
      <c r="J10" s="122"/>
      <c r="K10" s="122"/>
      <c r="L10" s="183"/>
      <c r="M10" s="184"/>
      <c r="N10" s="185"/>
      <c r="O10" s="190">
        <v>9</v>
      </c>
      <c r="P10" s="122">
        <v>7</v>
      </c>
      <c r="Q10" s="185">
        <f>SUM(O10:P10)</f>
        <v>16</v>
      </c>
      <c r="R10" s="145"/>
      <c r="S10" s="146"/>
      <c r="T10" s="58"/>
      <c r="U10" s="425"/>
      <c r="V10" s="184"/>
      <c r="W10" s="58"/>
      <c r="X10" s="14">
        <v>5.6</v>
      </c>
      <c r="Y10" s="4">
        <v>12.32</v>
      </c>
      <c r="Z10" s="57">
        <f>X10+Y10</f>
        <v>17.920000000000002</v>
      </c>
      <c r="AA10" s="425"/>
      <c r="AB10" s="184"/>
      <c r="AC10" s="58"/>
      <c r="AD10" s="425"/>
      <c r="AE10" s="184"/>
      <c r="AF10" s="58"/>
      <c r="AG10" s="334"/>
      <c r="AH10" s="334"/>
      <c r="AI10" s="334"/>
      <c r="AJ10" s="335"/>
      <c r="AK10" s="335"/>
      <c r="AL10" s="326">
        <f t="shared" si="0"/>
        <v>0</v>
      </c>
      <c r="AM10" s="336">
        <f>H10+K10+N10+Q10+T10+W10+Z10+AC10+AF10+AI10+AL10</f>
        <v>33.92</v>
      </c>
    </row>
    <row r="11" spans="1:39" ht="15.75" thickBot="1" x14ac:dyDescent="0.3">
      <c r="A11" s="4" t="s">
        <v>377</v>
      </c>
      <c r="B11" s="4" t="s">
        <v>378</v>
      </c>
      <c r="C11" s="4" t="s">
        <v>137</v>
      </c>
      <c r="D11" s="4" t="s">
        <v>379</v>
      </c>
      <c r="E11" s="4" t="s">
        <v>380</v>
      </c>
      <c r="F11" s="122"/>
      <c r="G11" s="122"/>
      <c r="H11" s="122"/>
      <c r="I11" s="122"/>
      <c r="J11" s="122"/>
      <c r="K11" s="122"/>
      <c r="L11" s="183" t="s">
        <v>81</v>
      </c>
      <c r="M11" s="184">
        <v>7</v>
      </c>
      <c r="N11" s="185">
        <v>0</v>
      </c>
      <c r="O11" s="190"/>
      <c r="P11" s="122"/>
      <c r="Q11" s="185"/>
      <c r="R11" s="145"/>
      <c r="S11" s="146"/>
      <c r="T11" s="58"/>
      <c r="U11" s="425"/>
      <c r="V11" s="184"/>
      <c r="W11" s="58"/>
      <c r="X11" s="4">
        <v>12.98</v>
      </c>
      <c r="Y11" s="4">
        <v>12.76</v>
      </c>
      <c r="Z11" s="57">
        <f>X11+Y11</f>
        <v>25.740000000000002</v>
      </c>
      <c r="AA11" s="425"/>
      <c r="AB11" s="184"/>
      <c r="AC11" s="58"/>
      <c r="AD11" s="425"/>
      <c r="AE11" s="184"/>
      <c r="AF11" s="58"/>
      <c r="AG11" s="334"/>
      <c r="AH11" s="334"/>
      <c r="AI11" s="334"/>
      <c r="AJ11" s="335"/>
      <c r="AK11" s="335"/>
      <c r="AL11" s="326">
        <f t="shared" si="0"/>
        <v>0</v>
      </c>
      <c r="AM11" s="336">
        <f>H11+K11+N11+Q11+T11+W11+Z11+AC11+AF11+AI11+AL11</f>
        <v>25.740000000000002</v>
      </c>
    </row>
    <row r="12" spans="1:39" ht="15.75" thickBot="1" x14ac:dyDescent="0.3">
      <c r="A12" s="4" t="s">
        <v>176</v>
      </c>
      <c r="B12" s="4" t="s">
        <v>172</v>
      </c>
      <c r="C12" s="4" t="s">
        <v>384</v>
      </c>
      <c r="D12" s="4" t="s">
        <v>179</v>
      </c>
      <c r="E12" s="4" t="s">
        <v>385</v>
      </c>
      <c r="F12" s="122"/>
      <c r="G12" s="122"/>
      <c r="H12" s="122"/>
      <c r="I12" s="122"/>
      <c r="J12" s="122"/>
      <c r="K12" s="122"/>
      <c r="L12" s="183"/>
      <c r="M12" s="184"/>
      <c r="N12" s="185"/>
      <c r="O12" s="190"/>
      <c r="P12" s="122"/>
      <c r="Q12" s="185"/>
      <c r="R12" s="145"/>
      <c r="S12" s="146"/>
      <c r="T12" s="58"/>
      <c r="U12" s="425"/>
      <c r="V12" s="184"/>
      <c r="W12" s="58"/>
      <c r="X12" s="14">
        <v>10.26</v>
      </c>
      <c r="Y12" s="4">
        <v>12.54</v>
      </c>
      <c r="Z12" s="57">
        <f>X12+Y12</f>
        <v>22.799999999999997</v>
      </c>
      <c r="AA12" s="425"/>
      <c r="AB12" s="184"/>
      <c r="AC12" s="58"/>
      <c r="AD12" s="425"/>
      <c r="AE12" s="184"/>
      <c r="AF12" s="58"/>
      <c r="AG12" s="334"/>
      <c r="AH12" s="334"/>
      <c r="AI12" s="334"/>
      <c r="AJ12" s="335"/>
      <c r="AK12" s="335"/>
      <c r="AL12" s="326">
        <f t="shared" si="0"/>
        <v>0</v>
      </c>
      <c r="AM12" s="336">
        <f>Z12+H12</f>
        <v>22.799999999999997</v>
      </c>
    </row>
    <row r="13" spans="1:39" ht="17.25" customHeight="1" thickBot="1" x14ac:dyDescent="0.3">
      <c r="A13" s="4" t="s">
        <v>300</v>
      </c>
      <c r="B13" s="4" t="s">
        <v>301</v>
      </c>
      <c r="C13" s="4" t="s">
        <v>274</v>
      </c>
      <c r="D13" s="4" t="s">
        <v>302</v>
      </c>
      <c r="E13" s="4" t="s">
        <v>303</v>
      </c>
      <c r="F13" s="122"/>
      <c r="G13" s="122"/>
      <c r="H13" s="122"/>
      <c r="I13" s="122"/>
      <c r="J13" s="122"/>
      <c r="K13" s="122"/>
      <c r="L13" s="183"/>
      <c r="M13" s="184"/>
      <c r="N13" s="185"/>
      <c r="O13" s="190"/>
      <c r="P13" s="122"/>
      <c r="Q13" s="185"/>
      <c r="R13" s="145"/>
      <c r="S13" s="146"/>
      <c r="T13" s="58"/>
      <c r="U13" s="14">
        <v>12.54</v>
      </c>
      <c r="V13" s="184">
        <v>5.7</v>
      </c>
      <c r="W13" s="58">
        <f>U13+V13</f>
        <v>18.239999999999998</v>
      </c>
      <c r="X13" s="425"/>
      <c r="Y13" s="184"/>
      <c r="Z13" s="57"/>
      <c r="AA13" s="425"/>
      <c r="AB13" s="184"/>
      <c r="AC13" s="58"/>
      <c r="AD13" s="425"/>
      <c r="AE13" s="184"/>
      <c r="AF13" s="58"/>
      <c r="AG13" s="334"/>
      <c r="AH13" s="334"/>
      <c r="AI13" s="334"/>
      <c r="AJ13" s="335"/>
      <c r="AK13" s="335"/>
      <c r="AL13" s="326">
        <f t="shared" si="0"/>
        <v>0</v>
      </c>
      <c r="AM13" s="336">
        <f t="shared" ref="AM13:AM20" si="1">H13+K13+N13+Q13+T13+W13+Z13+AC13+AF13+AI13+AL13</f>
        <v>18.239999999999998</v>
      </c>
    </row>
    <row r="14" spans="1:39" ht="15.75" thickBot="1" x14ac:dyDescent="0.3">
      <c r="A14" s="4" t="s">
        <v>58</v>
      </c>
      <c r="B14" s="4" t="s">
        <v>59</v>
      </c>
      <c r="C14" s="4" t="s">
        <v>60</v>
      </c>
      <c r="D14" s="4" t="s">
        <v>304</v>
      </c>
      <c r="E14" s="4" t="s">
        <v>61</v>
      </c>
      <c r="F14" s="122"/>
      <c r="G14" s="122"/>
      <c r="H14" s="122"/>
      <c r="I14" s="122"/>
      <c r="J14" s="122"/>
      <c r="K14" s="122"/>
      <c r="L14" s="183"/>
      <c r="M14" s="184"/>
      <c r="N14" s="185"/>
      <c r="O14" s="190"/>
      <c r="P14" s="122"/>
      <c r="Q14" s="185"/>
      <c r="R14" s="145"/>
      <c r="S14" s="146"/>
      <c r="T14" s="58"/>
      <c r="U14" s="14">
        <v>12.32</v>
      </c>
      <c r="V14" s="184">
        <v>3.36</v>
      </c>
      <c r="W14" s="58">
        <f>U14+V14</f>
        <v>15.68</v>
      </c>
      <c r="X14" s="425"/>
      <c r="Y14" s="184"/>
      <c r="Z14" s="57"/>
      <c r="AA14" s="425"/>
      <c r="AB14" s="184"/>
      <c r="AC14" s="58"/>
      <c r="AD14" s="425"/>
      <c r="AE14" s="184"/>
      <c r="AF14" s="58"/>
      <c r="AG14" s="334"/>
      <c r="AH14" s="334"/>
      <c r="AI14" s="334"/>
      <c r="AJ14" s="335"/>
      <c r="AK14" s="335"/>
      <c r="AL14" s="326">
        <f t="shared" si="0"/>
        <v>0</v>
      </c>
      <c r="AM14" s="336">
        <f t="shared" si="1"/>
        <v>15.68</v>
      </c>
    </row>
    <row r="15" spans="1:39" ht="15.75" thickBot="1" x14ac:dyDescent="0.3">
      <c r="A15" t="s">
        <v>58</v>
      </c>
      <c r="B15" t="s">
        <v>59</v>
      </c>
      <c r="C15" t="s">
        <v>60</v>
      </c>
      <c r="D15" t="s">
        <v>42</v>
      </c>
      <c r="E15" t="s">
        <v>61</v>
      </c>
      <c r="F15" s="122">
        <v>2.2400000000000002</v>
      </c>
      <c r="G15" s="122">
        <v>12.98</v>
      </c>
      <c r="H15" s="122">
        <f>SUM(F15:G15)</f>
        <v>15.22</v>
      </c>
      <c r="I15" s="122"/>
      <c r="J15" s="122"/>
      <c r="K15" s="122"/>
      <c r="L15" s="183"/>
      <c r="M15" s="184"/>
      <c r="N15" s="185"/>
      <c r="O15" s="190"/>
      <c r="P15" s="122"/>
      <c r="Q15" s="185"/>
      <c r="R15" s="145"/>
      <c r="S15" s="146"/>
      <c r="T15" s="58"/>
      <c r="U15" s="425"/>
      <c r="V15" s="184"/>
      <c r="W15" s="58"/>
      <c r="X15" s="425"/>
      <c r="Y15" s="184"/>
      <c r="Z15" s="57"/>
      <c r="AA15" s="425"/>
      <c r="AB15" s="184"/>
      <c r="AC15" s="58"/>
      <c r="AD15" s="425"/>
      <c r="AE15" s="184"/>
      <c r="AF15" s="58"/>
      <c r="AG15" s="334"/>
      <c r="AH15" s="334"/>
      <c r="AI15" s="334"/>
      <c r="AJ15" s="335"/>
      <c r="AK15" s="335"/>
      <c r="AL15" s="326">
        <f t="shared" si="0"/>
        <v>0</v>
      </c>
      <c r="AM15" s="336">
        <f t="shared" si="1"/>
        <v>15.22</v>
      </c>
    </row>
    <row r="16" spans="1:39" ht="15.75" thickBot="1" x14ac:dyDescent="0.3">
      <c r="A16" s="4" t="s">
        <v>260</v>
      </c>
      <c r="B16" s="4" t="s">
        <v>273</v>
      </c>
      <c r="C16" s="4" t="s">
        <v>274</v>
      </c>
      <c r="D16" s="133" t="s">
        <v>138</v>
      </c>
      <c r="E16" s="133" t="s">
        <v>275</v>
      </c>
      <c r="F16" s="122"/>
      <c r="G16" s="122"/>
      <c r="H16" s="122"/>
      <c r="I16" s="122"/>
      <c r="J16" s="122"/>
      <c r="K16" s="122"/>
      <c r="L16" s="183"/>
      <c r="M16" s="184"/>
      <c r="N16" s="185"/>
      <c r="O16" s="190"/>
      <c r="P16" s="122"/>
      <c r="Q16" s="185"/>
      <c r="R16" s="145">
        <v>9</v>
      </c>
      <c r="S16" s="146">
        <v>0</v>
      </c>
      <c r="T16" s="58">
        <f>R16</f>
        <v>9</v>
      </c>
      <c r="U16" s="425"/>
      <c r="V16" s="184"/>
      <c r="W16" s="58"/>
      <c r="X16" s="4">
        <v>0</v>
      </c>
      <c r="Y16" s="4">
        <v>5.5</v>
      </c>
      <c r="Z16" s="57">
        <f>X16+Y16</f>
        <v>5.5</v>
      </c>
      <c r="AA16" s="425"/>
      <c r="AB16" s="184"/>
      <c r="AC16" s="58"/>
      <c r="AD16" s="425"/>
      <c r="AE16" s="184"/>
      <c r="AF16" s="58"/>
      <c r="AG16" s="334"/>
      <c r="AH16" s="334"/>
      <c r="AI16" s="334"/>
      <c r="AJ16" s="335"/>
      <c r="AK16" s="335"/>
      <c r="AL16" s="326">
        <f t="shared" si="0"/>
        <v>0</v>
      </c>
      <c r="AM16" s="336">
        <f t="shared" si="1"/>
        <v>14.5</v>
      </c>
    </row>
    <row r="17" spans="1:39" ht="15.75" thickBot="1" x14ac:dyDescent="0.3">
      <c r="A17" s="4" t="s">
        <v>73</v>
      </c>
      <c r="B17" s="4" t="s">
        <v>74</v>
      </c>
      <c r="C17" s="4" t="s">
        <v>75</v>
      </c>
      <c r="D17" s="4" t="s">
        <v>76</v>
      </c>
      <c r="E17" s="4" t="s">
        <v>77</v>
      </c>
      <c r="F17" s="122">
        <v>12.76</v>
      </c>
      <c r="G17" s="122">
        <v>0</v>
      </c>
      <c r="H17" s="122">
        <f>SUM(F17:G17)</f>
        <v>12.76</v>
      </c>
      <c r="I17" s="122"/>
      <c r="J17" s="122"/>
      <c r="K17" s="122"/>
      <c r="L17" s="183"/>
      <c r="M17" s="184"/>
      <c r="N17" s="185"/>
      <c r="O17" s="190"/>
      <c r="P17" s="122"/>
      <c r="Q17" s="185"/>
      <c r="R17" s="190"/>
      <c r="S17" s="122"/>
      <c r="T17" s="58"/>
      <c r="U17" s="425"/>
      <c r="V17" s="184"/>
      <c r="W17" s="58"/>
      <c r="X17" s="425"/>
      <c r="Y17" s="184"/>
      <c r="Z17" s="57"/>
      <c r="AA17" s="425"/>
      <c r="AB17" s="184"/>
      <c r="AC17" s="58"/>
      <c r="AD17" s="425"/>
      <c r="AE17" s="184"/>
      <c r="AF17" s="58"/>
      <c r="AG17" s="334"/>
      <c r="AH17" s="334"/>
      <c r="AI17" s="334"/>
      <c r="AJ17" s="335"/>
      <c r="AK17" s="335"/>
      <c r="AL17" s="326">
        <f t="shared" si="0"/>
        <v>0</v>
      </c>
      <c r="AM17" s="336">
        <f t="shared" si="1"/>
        <v>12.76</v>
      </c>
    </row>
    <row r="18" spans="1:39" ht="18" customHeight="1" thickBot="1" x14ac:dyDescent="0.3">
      <c r="A18" s="4" t="s">
        <v>190</v>
      </c>
      <c r="B18" s="4" t="s">
        <v>211</v>
      </c>
      <c r="C18" s="4" t="s">
        <v>93</v>
      </c>
      <c r="D18" s="4" t="s">
        <v>192</v>
      </c>
      <c r="E18" s="4" t="s">
        <v>212</v>
      </c>
      <c r="F18" s="122"/>
      <c r="G18" s="122"/>
      <c r="H18" s="122"/>
      <c r="I18" s="122">
        <v>0</v>
      </c>
      <c r="J18" s="122">
        <v>12.32</v>
      </c>
      <c r="K18" s="122">
        <f>SUM(I18:J18)</f>
        <v>12.32</v>
      </c>
      <c r="L18" s="183"/>
      <c r="M18" s="184"/>
      <c r="N18" s="185"/>
      <c r="O18" s="190"/>
      <c r="P18" s="122"/>
      <c r="Q18" s="185"/>
      <c r="R18" s="145"/>
      <c r="S18" s="146"/>
      <c r="T18" s="58"/>
      <c r="U18" s="605"/>
      <c r="V18" s="184"/>
      <c r="W18" s="58"/>
      <c r="X18" s="425"/>
      <c r="Y18" s="184"/>
      <c r="Z18" s="57"/>
      <c r="AA18" s="425"/>
      <c r="AB18" s="184"/>
      <c r="AC18" s="58"/>
      <c r="AD18" s="425"/>
      <c r="AE18" s="184"/>
      <c r="AF18" s="58"/>
      <c r="AG18" s="334"/>
      <c r="AH18" s="334"/>
      <c r="AI18" s="334"/>
      <c r="AJ18" s="335"/>
      <c r="AK18" s="335"/>
      <c r="AL18" s="326">
        <f t="shared" si="0"/>
        <v>0</v>
      </c>
      <c r="AM18" s="336">
        <f t="shared" si="1"/>
        <v>12.32</v>
      </c>
    </row>
    <row r="19" spans="1:39" ht="15.75" thickBot="1" x14ac:dyDescent="0.3">
      <c r="A19" s="4" t="s">
        <v>58</v>
      </c>
      <c r="B19" s="4" t="s">
        <v>67</v>
      </c>
      <c r="C19" s="4" t="s">
        <v>68</v>
      </c>
      <c r="D19" s="4" t="s">
        <v>42</v>
      </c>
      <c r="E19" s="4" t="s">
        <v>69</v>
      </c>
      <c r="F19" s="166">
        <v>5.7</v>
      </c>
      <c r="G19" s="122">
        <v>0</v>
      </c>
      <c r="H19" s="122">
        <f>SUM(F19:G19)</f>
        <v>5.7</v>
      </c>
      <c r="I19" s="122"/>
      <c r="J19" s="122"/>
      <c r="K19" s="122"/>
      <c r="L19" s="183"/>
      <c r="M19" s="184"/>
      <c r="N19" s="185"/>
      <c r="O19" s="190"/>
      <c r="P19" s="122"/>
      <c r="Q19" s="185"/>
      <c r="R19" s="145"/>
      <c r="S19" s="146"/>
      <c r="T19" s="58"/>
      <c r="U19" s="605"/>
      <c r="V19" s="184"/>
      <c r="W19" s="58"/>
      <c r="X19" s="184"/>
      <c r="Y19" s="184"/>
      <c r="Z19" s="57"/>
      <c r="AA19" s="425"/>
      <c r="AB19" s="184"/>
      <c r="AC19" s="58"/>
      <c r="AD19" s="425"/>
      <c r="AE19" s="184"/>
      <c r="AF19" s="58"/>
      <c r="AG19" s="334"/>
      <c r="AH19" s="334"/>
      <c r="AI19" s="334"/>
      <c r="AJ19" s="335"/>
      <c r="AK19" s="335"/>
      <c r="AL19" s="326">
        <f t="shared" si="0"/>
        <v>0</v>
      </c>
      <c r="AM19" s="336">
        <f t="shared" si="1"/>
        <v>5.7</v>
      </c>
    </row>
    <row r="20" spans="1:39" ht="16.899999999999999" customHeight="1" thickBot="1" x14ac:dyDescent="0.3">
      <c r="A20" s="4" t="s">
        <v>58</v>
      </c>
      <c r="B20" s="4" t="s">
        <v>70</v>
      </c>
      <c r="C20" s="4" t="s">
        <v>71</v>
      </c>
      <c r="D20" s="4" t="s">
        <v>42</v>
      </c>
      <c r="E20" s="4" t="s">
        <v>72</v>
      </c>
      <c r="F20" s="166">
        <v>0</v>
      </c>
      <c r="G20" s="122" t="s">
        <v>81</v>
      </c>
      <c r="H20" s="122">
        <f>SUM(F20:G20)</f>
        <v>0</v>
      </c>
      <c r="I20" s="122"/>
      <c r="J20" s="122"/>
      <c r="K20" s="122"/>
      <c r="L20" s="183"/>
      <c r="M20" s="184"/>
      <c r="N20" s="185"/>
      <c r="O20" s="190"/>
      <c r="P20" s="122"/>
      <c r="Q20" s="185"/>
      <c r="R20" s="145"/>
      <c r="S20" s="146"/>
      <c r="T20" s="58"/>
      <c r="U20" s="425"/>
      <c r="V20" s="184"/>
      <c r="W20" s="58"/>
      <c r="X20" s="184"/>
      <c r="Y20" s="184"/>
      <c r="Z20" s="57"/>
      <c r="AA20" s="425"/>
      <c r="AB20" s="184"/>
      <c r="AC20" s="58"/>
      <c r="AD20" s="425"/>
      <c r="AE20" s="184"/>
      <c r="AF20" s="58"/>
      <c r="AG20" s="335"/>
      <c r="AH20" s="335"/>
      <c r="AI20" s="334"/>
      <c r="AJ20" s="335"/>
      <c r="AK20" s="335"/>
      <c r="AL20" s="326">
        <f t="shared" si="0"/>
        <v>0</v>
      </c>
      <c r="AM20" s="336">
        <f t="shared" si="1"/>
        <v>0</v>
      </c>
    </row>
    <row r="21" spans="1:39" ht="15.75" thickBot="1" x14ac:dyDescent="0.3">
      <c r="A21" s="4" t="s">
        <v>377</v>
      </c>
      <c r="B21" s="4" t="s">
        <v>381</v>
      </c>
      <c r="C21" s="4" t="s">
        <v>382</v>
      </c>
      <c r="D21" s="4" t="s">
        <v>379</v>
      </c>
      <c r="E21" s="4" t="s">
        <v>383</v>
      </c>
      <c r="F21" s="166"/>
      <c r="G21" s="122"/>
      <c r="H21" s="122"/>
      <c r="I21" s="122"/>
      <c r="J21" s="122"/>
      <c r="K21" s="122"/>
      <c r="L21" s="183"/>
      <c r="M21" s="184"/>
      <c r="N21" s="185"/>
      <c r="O21" s="190"/>
      <c r="P21" s="122"/>
      <c r="Q21" s="185"/>
      <c r="R21" s="145"/>
      <c r="S21" s="146"/>
      <c r="T21" s="58"/>
      <c r="U21" s="425"/>
      <c r="V21" s="184"/>
      <c r="W21" s="58"/>
      <c r="X21" s="4">
        <v>10.44</v>
      </c>
      <c r="Y21" s="4">
        <v>13.2</v>
      </c>
      <c r="Z21" s="57">
        <f>X21+Y21</f>
        <v>23.64</v>
      </c>
      <c r="AA21" s="425"/>
      <c r="AB21" s="184"/>
      <c r="AC21" s="58"/>
      <c r="AD21" s="425"/>
      <c r="AE21" s="184"/>
      <c r="AF21" s="58"/>
      <c r="AG21" s="334"/>
      <c r="AH21" s="334"/>
      <c r="AI21" s="334"/>
      <c r="AJ21" s="335"/>
      <c r="AK21" s="335"/>
      <c r="AL21" s="326">
        <f t="shared" si="0"/>
        <v>0</v>
      </c>
      <c r="AM21" s="336">
        <f>W21+N21</f>
        <v>0</v>
      </c>
    </row>
    <row r="22" spans="1:39" ht="15.75" thickBot="1" x14ac:dyDescent="0.3">
      <c r="A22" s="4" t="s">
        <v>58</v>
      </c>
      <c r="B22" s="4" t="s">
        <v>67</v>
      </c>
      <c r="C22" s="4" t="s">
        <v>68</v>
      </c>
      <c r="D22" s="4" t="s">
        <v>42</v>
      </c>
      <c r="E22" s="4" t="s">
        <v>69</v>
      </c>
      <c r="G22" s="4">
        <v>0</v>
      </c>
      <c r="H22" s="58"/>
      <c r="I22" s="182"/>
      <c r="J22" s="182"/>
      <c r="K22" s="182"/>
      <c r="L22" s="183"/>
      <c r="M22" s="184"/>
      <c r="N22" s="185"/>
      <c r="O22" s="183"/>
      <c r="P22" s="184"/>
      <c r="Q22" s="185"/>
      <c r="R22" s="145"/>
      <c r="S22" s="146"/>
      <c r="T22" s="58"/>
      <c r="U22" s="425"/>
      <c r="V22" s="184"/>
      <c r="W22" s="58"/>
      <c r="X22" s="4">
        <v>0</v>
      </c>
      <c r="Y22" s="184" t="s">
        <v>81</v>
      </c>
      <c r="Z22" s="57">
        <v>0</v>
      </c>
      <c r="AA22" s="425"/>
      <c r="AB22" s="184"/>
      <c r="AC22" s="58"/>
      <c r="AD22" s="425"/>
      <c r="AE22" s="184"/>
      <c r="AF22" s="58"/>
      <c r="AG22" s="334"/>
      <c r="AH22" s="334"/>
      <c r="AI22" s="334"/>
      <c r="AJ22" s="335"/>
      <c r="AK22" s="335"/>
      <c r="AL22" s="326">
        <f t="shared" si="0"/>
        <v>0</v>
      </c>
      <c r="AM22" s="336">
        <f>H22+Q22</f>
        <v>0</v>
      </c>
    </row>
    <row r="23" spans="1:39" ht="15.75" thickBot="1" x14ac:dyDescent="0.3">
      <c r="A23" s="4" t="s">
        <v>363</v>
      </c>
      <c r="B23" s="4" t="s">
        <v>386</v>
      </c>
      <c r="C23" s="4" t="s">
        <v>274</v>
      </c>
      <c r="D23" s="4" t="s">
        <v>366</v>
      </c>
      <c r="E23" s="4" t="s">
        <v>387</v>
      </c>
      <c r="G23" s="4">
        <v>0</v>
      </c>
      <c r="H23" s="58"/>
      <c r="I23" s="182"/>
      <c r="J23" s="182"/>
      <c r="K23" s="182"/>
      <c r="L23" s="183"/>
      <c r="M23" s="184"/>
      <c r="N23" s="185"/>
      <c r="O23" s="190"/>
      <c r="P23" s="122"/>
      <c r="Q23" s="185"/>
      <c r="R23" s="145"/>
      <c r="S23" s="146"/>
      <c r="T23" s="58"/>
      <c r="U23" s="425"/>
      <c r="V23" s="184"/>
      <c r="W23" s="58"/>
      <c r="X23" s="4">
        <v>0</v>
      </c>
      <c r="Y23" s="184" t="s">
        <v>81</v>
      </c>
      <c r="Z23" s="57">
        <v>0</v>
      </c>
      <c r="AA23" s="425"/>
      <c r="AB23" s="184"/>
      <c r="AC23" s="58"/>
      <c r="AD23" s="425"/>
      <c r="AE23" s="184"/>
      <c r="AF23" s="58"/>
      <c r="AG23" s="334"/>
      <c r="AH23" s="334"/>
      <c r="AI23" s="334"/>
      <c r="AJ23" s="335"/>
      <c r="AK23" s="335"/>
      <c r="AL23" s="326">
        <f t="shared" si="0"/>
        <v>0</v>
      </c>
      <c r="AM23" s="336">
        <f>H23+Z23</f>
        <v>0</v>
      </c>
    </row>
    <row r="24" spans="1:39" x14ac:dyDescent="0.25">
      <c r="A24" s="4" t="s">
        <v>176</v>
      </c>
      <c r="B24" s="4" t="s">
        <v>388</v>
      </c>
      <c r="C24" s="4" t="s">
        <v>389</v>
      </c>
      <c r="D24" s="4" t="s">
        <v>179</v>
      </c>
      <c r="E24" s="4" t="s">
        <v>390</v>
      </c>
      <c r="G24" s="4">
        <v>0</v>
      </c>
      <c r="H24" s="58"/>
      <c r="I24" s="182"/>
      <c r="J24" s="182"/>
      <c r="K24" s="182"/>
      <c r="L24" s="183"/>
      <c r="M24" s="184"/>
      <c r="N24" s="185"/>
      <c r="O24" s="190"/>
      <c r="P24" s="122"/>
      <c r="Q24" s="185"/>
      <c r="R24" s="145"/>
      <c r="S24" s="146"/>
      <c r="T24" s="58"/>
      <c r="U24" s="425"/>
      <c r="V24" s="184"/>
      <c r="W24" s="58"/>
      <c r="X24" s="4">
        <v>0</v>
      </c>
      <c r="Y24" s="184" t="s">
        <v>81</v>
      </c>
      <c r="Z24" s="57">
        <v>0</v>
      </c>
      <c r="AA24" s="425"/>
      <c r="AB24" s="184"/>
      <c r="AC24" s="58"/>
      <c r="AD24" s="425"/>
      <c r="AE24" s="184"/>
      <c r="AF24" s="58"/>
      <c r="AG24" s="58"/>
      <c r="AH24" s="58"/>
      <c r="AI24" s="58"/>
      <c r="AJ24" s="324"/>
      <c r="AK24" s="324"/>
      <c r="AL24" s="326">
        <f t="shared" si="0"/>
        <v>0</v>
      </c>
      <c r="AM24" s="58">
        <f>N24+W24+Z24</f>
        <v>0</v>
      </c>
    </row>
    <row r="25" spans="1:39" x14ac:dyDescent="0.25">
      <c r="A25" s="418"/>
      <c r="B25" s="419"/>
      <c r="C25" s="419"/>
      <c r="D25" s="419"/>
      <c r="E25" s="499"/>
      <c r="F25" s="183"/>
      <c r="G25" s="184"/>
      <c r="H25" s="58"/>
      <c r="I25" s="182"/>
      <c r="J25" s="182"/>
      <c r="K25" s="182"/>
      <c r="L25" s="183"/>
      <c r="M25" s="184"/>
      <c r="N25" s="185"/>
      <c r="O25" s="190"/>
      <c r="P25" s="122"/>
      <c r="Q25" s="185"/>
      <c r="R25" s="145"/>
      <c r="S25" s="146"/>
      <c r="T25" s="58"/>
      <c r="U25" s="425"/>
      <c r="V25" s="184"/>
      <c r="W25" s="58"/>
      <c r="X25" s="425"/>
      <c r="Y25" s="184"/>
      <c r="Z25" s="58"/>
      <c r="AA25" s="425"/>
      <c r="AB25" s="184"/>
      <c r="AC25" s="58"/>
      <c r="AD25" s="425"/>
      <c r="AE25" s="184"/>
      <c r="AF25" s="58"/>
      <c r="AG25" s="334"/>
      <c r="AH25" s="334"/>
      <c r="AI25" s="334"/>
      <c r="AJ25" s="335"/>
      <c r="AK25" s="335"/>
      <c r="AL25" s="326">
        <f t="shared" ref="AL25:AL31" si="2">AJ25+AK25</f>
        <v>0</v>
      </c>
      <c r="AM25" s="336">
        <f>N25+W25+Z25</f>
        <v>0</v>
      </c>
    </row>
    <row r="26" spans="1:39" x14ac:dyDescent="0.25">
      <c r="A26" s="418"/>
      <c r="B26" s="419"/>
      <c r="C26" s="419"/>
      <c r="D26" s="419"/>
      <c r="E26" s="499"/>
      <c r="F26" s="183"/>
      <c r="G26" s="184"/>
      <c r="H26" s="58"/>
      <c r="I26" s="182"/>
      <c r="J26" s="182"/>
      <c r="K26" s="182"/>
      <c r="L26" s="183"/>
      <c r="M26" s="184"/>
      <c r="N26" s="185"/>
      <c r="O26" s="190"/>
      <c r="P26" s="122"/>
      <c r="Q26" s="185"/>
      <c r="R26" s="145"/>
      <c r="S26" s="146"/>
      <c r="T26" s="58"/>
      <c r="U26" s="425"/>
      <c r="V26" s="184"/>
      <c r="W26" s="58"/>
      <c r="X26" s="425"/>
      <c r="Y26" s="184"/>
      <c r="Z26" s="58"/>
      <c r="AA26" s="425"/>
      <c r="AB26" s="184"/>
      <c r="AC26" s="58"/>
      <c r="AD26" s="425"/>
      <c r="AE26" s="184"/>
      <c r="AF26" s="58"/>
      <c r="AG26" s="334"/>
      <c r="AH26" s="334"/>
      <c r="AI26" s="334"/>
      <c r="AJ26" s="335"/>
      <c r="AK26" s="335"/>
      <c r="AL26" s="326">
        <f t="shared" si="2"/>
        <v>0</v>
      </c>
      <c r="AM26" s="336">
        <f>H26+AC26</f>
        <v>0</v>
      </c>
    </row>
    <row r="27" spans="1:39" x14ac:dyDescent="0.25">
      <c r="A27" s="418"/>
      <c r="B27" s="419"/>
      <c r="C27" s="419"/>
      <c r="D27" s="419"/>
      <c r="E27" s="499"/>
      <c r="F27" s="183"/>
      <c r="G27" s="184"/>
      <c r="H27" s="58"/>
      <c r="I27" s="182"/>
      <c r="J27" s="182"/>
      <c r="K27" s="182"/>
      <c r="L27" s="183"/>
      <c r="M27" s="184"/>
      <c r="N27" s="185"/>
      <c r="O27" s="190"/>
      <c r="P27" s="122"/>
      <c r="Q27" s="185"/>
      <c r="R27" s="145"/>
      <c r="S27" s="146"/>
      <c r="T27" s="58"/>
      <c r="U27" s="425"/>
      <c r="V27" s="184"/>
      <c r="W27" s="58"/>
      <c r="X27" s="425"/>
      <c r="Y27" s="184"/>
      <c r="Z27" s="58"/>
      <c r="AA27" s="425"/>
      <c r="AB27" s="184"/>
      <c r="AC27" s="58"/>
      <c r="AD27" s="425"/>
      <c r="AE27" s="184"/>
      <c r="AF27" s="58"/>
      <c r="AG27" s="334"/>
      <c r="AH27" s="334"/>
      <c r="AI27" s="334"/>
      <c r="AJ27" s="335"/>
      <c r="AK27" s="335"/>
      <c r="AL27" s="326">
        <f t="shared" si="2"/>
        <v>0</v>
      </c>
      <c r="AM27" s="336">
        <f>H27+N27</f>
        <v>0</v>
      </c>
    </row>
    <row r="28" spans="1:39" x14ac:dyDescent="0.25">
      <c r="A28" s="418"/>
      <c r="B28" s="419"/>
      <c r="C28" s="419"/>
      <c r="D28" s="419"/>
      <c r="E28" s="499"/>
      <c r="F28" s="183"/>
      <c r="G28" s="184"/>
      <c r="H28" s="58"/>
      <c r="I28" s="182"/>
      <c r="J28" s="182"/>
      <c r="K28" s="182"/>
      <c r="L28" s="183"/>
      <c r="M28" s="184"/>
      <c r="N28" s="185"/>
      <c r="O28" s="190"/>
      <c r="P28" s="122"/>
      <c r="Q28" s="185"/>
      <c r="R28" s="145"/>
      <c r="S28" s="146"/>
      <c r="T28" s="58"/>
      <c r="U28" s="425"/>
      <c r="V28" s="184"/>
      <c r="W28" s="58"/>
      <c r="X28" s="425"/>
      <c r="Y28" s="184"/>
      <c r="Z28" s="58"/>
      <c r="AA28" s="425"/>
      <c r="AB28" s="184"/>
      <c r="AC28" s="58"/>
      <c r="AD28" s="425"/>
      <c r="AE28" s="184"/>
      <c r="AF28" s="58"/>
      <c r="AG28" s="334"/>
      <c r="AH28" s="334"/>
      <c r="AI28" s="334"/>
      <c r="AJ28" s="335"/>
      <c r="AK28" s="335"/>
      <c r="AL28" s="326">
        <f t="shared" si="2"/>
        <v>0</v>
      </c>
      <c r="AM28" s="336">
        <f>N28+H28</f>
        <v>0</v>
      </c>
    </row>
    <row r="29" spans="1:39" x14ac:dyDescent="0.25">
      <c r="A29" s="418"/>
      <c r="B29" s="419"/>
      <c r="C29" s="419"/>
      <c r="D29" s="419"/>
      <c r="E29" s="499"/>
      <c r="F29" s="183"/>
      <c r="G29" s="184"/>
      <c r="H29" s="58"/>
      <c r="I29" s="182"/>
      <c r="J29" s="182"/>
      <c r="K29" s="182"/>
      <c r="L29" s="183"/>
      <c r="M29" s="184"/>
      <c r="N29" s="185"/>
      <c r="O29" s="190"/>
      <c r="P29" s="122"/>
      <c r="Q29" s="185"/>
      <c r="R29" s="145"/>
      <c r="S29" s="146"/>
      <c r="T29" s="58"/>
      <c r="U29" s="425"/>
      <c r="V29" s="184"/>
      <c r="W29" s="58"/>
      <c r="X29" s="425"/>
      <c r="Y29" s="184"/>
      <c r="Z29" s="58"/>
      <c r="AA29" s="425"/>
      <c r="AB29" s="184"/>
      <c r="AC29" s="58"/>
      <c r="AD29" s="425"/>
      <c r="AE29" s="184"/>
      <c r="AF29" s="58"/>
      <c r="AG29" s="334"/>
      <c r="AH29" s="334"/>
      <c r="AI29" s="334"/>
      <c r="AJ29" s="335"/>
      <c r="AK29" s="335"/>
      <c r="AL29" s="326">
        <f t="shared" si="2"/>
        <v>0</v>
      </c>
      <c r="AM29" s="336">
        <f>W29+H29</f>
        <v>0</v>
      </c>
    </row>
    <row r="30" spans="1:39" x14ac:dyDescent="0.25">
      <c r="A30" s="418"/>
      <c r="B30" s="419"/>
      <c r="C30" s="419"/>
      <c r="D30" s="419"/>
      <c r="E30" s="499"/>
      <c r="F30" s="183"/>
      <c r="G30" s="184"/>
      <c r="H30" s="58"/>
      <c r="I30" s="182"/>
      <c r="J30" s="182"/>
      <c r="K30" s="182"/>
      <c r="L30" s="183"/>
      <c r="M30" s="184"/>
      <c r="N30" s="185"/>
      <c r="O30" s="190"/>
      <c r="P30" s="122"/>
      <c r="Q30" s="185"/>
      <c r="R30" s="145"/>
      <c r="S30" s="146"/>
      <c r="T30" s="58"/>
      <c r="U30" s="425"/>
      <c r="V30" s="184"/>
      <c r="W30" s="58"/>
      <c r="X30" s="425"/>
      <c r="Y30" s="184"/>
      <c r="Z30" s="58"/>
      <c r="AA30" s="425"/>
      <c r="AB30" s="184"/>
      <c r="AC30" s="58"/>
      <c r="AD30" s="425"/>
      <c r="AE30" s="184"/>
      <c r="AF30" s="58"/>
      <c r="AG30" s="334"/>
      <c r="AH30" s="334"/>
      <c r="AI30" s="334"/>
      <c r="AJ30" s="335"/>
      <c r="AK30" s="335"/>
      <c r="AL30" s="326">
        <f t="shared" si="2"/>
        <v>0</v>
      </c>
      <c r="AM30" s="336">
        <f>Z30+W30</f>
        <v>0</v>
      </c>
    </row>
    <row r="31" spans="1:39" x14ac:dyDescent="0.25">
      <c r="A31" s="427"/>
      <c r="B31" s="428"/>
      <c r="C31" s="428"/>
      <c r="D31" s="428"/>
      <c r="E31" s="500"/>
      <c r="F31" s="429"/>
      <c r="G31" s="430"/>
      <c r="H31" s="131"/>
      <c r="I31" s="186"/>
      <c r="J31" s="186"/>
      <c r="K31" s="186"/>
      <c r="L31" s="429"/>
      <c r="M31" s="430"/>
      <c r="N31" s="185"/>
      <c r="O31" s="190"/>
      <c r="P31" s="122"/>
      <c r="Q31" s="185"/>
      <c r="R31" s="145"/>
      <c r="S31" s="146"/>
      <c r="T31" s="58"/>
      <c r="U31" s="425"/>
      <c r="V31" s="184"/>
      <c r="W31" s="58"/>
      <c r="X31" s="431"/>
      <c r="Y31" s="430"/>
      <c r="Z31" s="131"/>
      <c r="AA31" s="431"/>
      <c r="AB31" s="430"/>
      <c r="AC31" s="131"/>
      <c r="AD31" s="431"/>
      <c r="AE31" s="430"/>
      <c r="AF31" s="131"/>
      <c r="AG31" s="342"/>
      <c r="AH31" s="342"/>
      <c r="AI31" s="342"/>
      <c r="AJ31" s="343"/>
      <c r="AK31" s="343"/>
      <c r="AL31" s="326">
        <f t="shared" si="2"/>
        <v>0</v>
      </c>
      <c r="AM31" s="336">
        <f>AC31+AF31</f>
        <v>0</v>
      </c>
    </row>
    <row r="32" spans="1:39" ht="15.75" thickBot="1" x14ac:dyDescent="0.3">
      <c r="A32" s="432"/>
      <c r="B32" s="433"/>
      <c r="C32" s="433"/>
      <c r="D32" s="433"/>
      <c r="E32" s="501"/>
      <c r="F32" s="238"/>
      <c r="G32" s="239"/>
      <c r="H32" s="59"/>
      <c r="I32" s="187"/>
      <c r="J32" s="187"/>
      <c r="K32" s="187"/>
      <c r="L32" s="238"/>
      <c r="M32" s="239"/>
      <c r="N32" s="434"/>
      <c r="O32" s="191"/>
      <c r="P32" s="192"/>
      <c r="Q32" s="434"/>
      <c r="R32" s="174"/>
      <c r="S32" s="175"/>
      <c r="T32" s="59"/>
      <c r="U32" s="435"/>
      <c r="V32" s="239"/>
      <c r="W32" s="59"/>
      <c r="X32" s="435"/>
      <c r="Y32" s="239"/>
      <c r="Z32" s="59"/>
      <c r="AA32" s="435"/>
      <c r="AB32" s="239"/>
      <c r="AC32" s="59"/>
      <c r="AD32" s="435"/>
      <c r="AE32" s="239"/>
      <c r="AF32" s="59"/>
      <c r="AG32" s="342"/>
      <c r="AH32" s="342"/>
      <c r="AI32" s="342"/>
      <c r="AJ32" s="343"/>
      <c r="AK32" s="343"/>
      <c r="AL32" s="326"/>
      <c r="AM32" s="336"/>
    </row>
    <row r="33" spans="1:39" x14ac:dyDescent="0.25">
      <c r="A33" s="436"/>
      <c r="B33" s="437"/>
      <c r="C33" s="437"/>
      <c r="D33" s="437"/>
      <c r="E33" s="502"/>
      <c r="F33" s="438"/>
      <c r="G33" s="439"/>
      <c r="H33" s="135"/>
      <c r="I33" s="189"/>
      <c r="J33" s="189"/>
      <c r="K33" s="189"/>
      <c r="L33" s="438"/>
      <c r="M33" s="439"/>
      <c r="N33" s="135"/>
      <c r="O33" s="189"/>
      <c r="P33" s="189"/>
      <c r="Q33" s="189"/>
      <c r="R33" s="440"/>
      <c r="S33" s="440"/>
      <c r="T33" s="189"/>
      <c r="U33" s="438"/>
      <c r="V33" s="439"/>
      <c r="W33" s="135"/>
      <c r="X33" s="438"/>
      <c r="Y33" s="439"/>
      <c r="Z33" s="135"/>
      <c r="AA33" s="438"/>
      <c r="AB33" s="439"/>
      <c r="AC33" s="135"/>
      <c r="AD33" s="438"/>
      <c r="AE33" s="439"/>
      <c r="AF33" s="135"/>
      <c r="AG33" s="326"/>
      <c r="AH33" s="326"/>
      <c r="AI33" s="326"/>
      <c r="AJ33" s="327"/>
      <c r="AK33" s="327"/>
      <c r="AL33" s="326"/>
      <c r="AM33" s="336"/>
    </row>
    <row r="34" spans="1:39" x14ac:dyDescent="0.25">
      <c r="A34" s="441"/>
      <c r="B34" s="419"/>
      <c r="C34" s="419"/>
      <c r="D34" s="419"/>
      <c r="E34" s="503"/>
      <c r="F34" s="183"/>
      <c r="G34" s="184"/>
      <c r="H34" s="58"/>
      <c r="I34" s="182"/>
      <c r="J34" s="182"/>
      <c r="K34" s="182"/>
      <c r="L34" s="183"/>
      <c r="M34" s="184"/>
      <c r="N34" s="58"/>
      <c r="O34" s="182"/>
      <c r="P34" s="182"/>
      <c r="Q34" s="182"/>
      <c r="R34" s="365"/>
      <c r="S34" s="365"/>
      <c r="T34" s="182"/>
      <c r="U34" s="183"/>
      <c r="V34" s="184"/>
      <c r="W34" s="58"/>
      <c r="X34" s="183"/>
      <c r="Y34" s="184"/>
      <c r="Z34" s="58"/>
      <c r="AA34" s="183"/>
      <c r="AB34" s="184"/>
      <c r="AC34" s="58"/>
      <c r="AD34" s="183"/>
      <c r="AE34" s="184"/>
      <c r="AF34" s="58"/>
      <c r="AG34" s="334"/>
      <c r="AH34" s="334"/>
      <c r="AI34" s="334"/>
      <c r="AJ34" s="335"/>
      <c r="AK34" s="335"/>
      <c r="AL34" s="326"/>
      <c r="AM34" s="336"/>
    </row>
    <row r="35" spans="1:39" ht="15.75" thickBot="1" x14ac:dyDescent="0.3">
      <c r="A35" s="441"/>
      <c r="B35" s="419"/>
      <c r="C35" s="419"/>
      <c r="D35" s="419"/>
      <c r="E35" s="503"/>
      <c r="F35" s="183"/>
      <c r="G35" s="239"/>
      <c r="H35" s="59"/>
      <c r="I35" s="187"/>
      <c r="J35" s="187"/>
      <c r="K35" s="187"/>
      <c r="L35" s="238"/>
      <c r="M35" s="239"/>
      <c r="N35" s="59"/>
      <c r="O35" s="187"/>
      <c r="P35" s="187"/>
      <c r="Q35" s="187"/>
      <c r="R35" s="187"/>
      <c r="S35" s="187"/>
      <c r="T35" s="187"/>
      <c r="U35" s="238"/>
      <c r="V35" s="239"/>
      <c r="W35" s="59"/>
      <c r="X35" s="238"/>
      <c r="Y35" s="239"/>
      <c r="Z35" s="59"/>
      <c r="AA35" s="238"/>
      <c r="AB35" s="239"/>
      <c r="AC35" s="59"/>
      <c r="AD35" s="238"/>
      <c r="AE35" s="239"/>
      <c r="AF35" s="59"/>
      <c r="AG35" s="354"/>
      <c r="AH35" s="354"/>
      <c r="AI35" s="354"/>
      <c r="AJ35" s="355"/>
      <c r="AK35" s="355"/>
      <c r="AL35" s="326"/>
      <c r="AM35" s="442"/>
    </row>
  </sheetData>
  <autoFilter ref="A6:AM6">
    <sortState ref="A7:AM42">
      <sortCondition descending="1" ref="AM6"/>
    </sortState>
  </autoFilter>
  <sortState ref="A7:AM24">
    <sortCondition descending="1" ref="AM7:AM24"/>
  </sortState>
  <mergeCells count="14">
    <mergeCell ref="A1:AM1"/>
    <mergeCell ref="A2:AM2"/>
    <mergeCell ref="F5:H5"/>
    <mergeCell ref="L5:N5"/>
    <mergeCell ref="U5:W5"/>
    <mergeCell ref="X5:Z5"/>
    <mergeCell ref="I5:K5"/>
    <mergeCell ref="O5:Q5"/>
    <mergeCell ref="R5:T5"/>
    <mergeCell ref="A3:AM3"/>
    <mergeCell ref="AA5:AC5"/>
    <mergeCell ref="AD5:AF5"/>
    <mergeCell ref="AG5:AI5"/>
    <mergeCell ref="AJ5:AL5"/>
  </mergeCells>
  <printOptions horizontalCentered="1"/>
  <pageMargins left="3.937007874015748E-2" right="3.937007874015748E-2" top="1.3385826771653544" bottom="0.74803149606299213" header="0.11811023622047245" footer="0.31496062992125984"/>
  <pageSetup paperSize="8" scale="71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workbookViewId="0">
      <selection activeCell="AG7" sqref="AG7"/>
    </sheetView>
  </sheetViews>
  <sheetFormatPr defaultRowHeight="15" x14ac:dyDescent="0.25"/>
  <cols>
    <col min="1" max="1" width="27.5703125" customWidth="1"/>
    <col min="2" max="2" width="15.140625" customWidth="1"/>
    <col min="3" max="3" width="11.7109375" customWidth="1"/>
    <col min="4" max="4" width="20.85546875" customWidth="1"/>
    <col min="5" max="5" width="21.85546875" bestFit="1" customWidth="1"/>
    <col min="6" max="7" width="5.7109375" customWidth="1"/>
    <col min="8" max="8" width="7" customWidth="1"/>
    <col min="9" max="10" width="5.7109375" customWidth="1"/>
    <col min="11" max="11" width="7" customWidth="1"/>
    <col min="12" max="13" width="5.7109375" customWidth="1"/>
    <col min="14" max="14" width="7" customWidth="1"/>
    <col min="15" max="16" width="5.7109375" customWidth="1"/>
    <col min="17" max="17" width="7" customWidth="1"/>
    <col min="18" max="19" width="5.7109375" customWidth="1"/>
    <col min="20" max="20" width="7" customWidth="1"/>
    <col min="21" max="21" width="5.28515625" customWidth="1"/>
    <col min="22" max="22" width="6.42578125" customWidth="1"/>
    <col min="23" max="26" width="5.85546875" customWidth="1"/>
    <col min="27" max="27" width="8.140625" bestFit="1" customWidth="1"/>
  </cols>
  <sheetData>
    <row r="1" spans="1:28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51"/>
    </row>
    <row r="2" spans="1:28" ht="28.5" x14ac:dyDescent="0.45">
      <c r="A2" s="640" t="s">
        <v>230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52"/>
    </row>
    <row r="3" spans="1:28" ht="28.5" x14ac:dyDescent="0.4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52"/>
    </row>
    <row r="4" spans="1:28" ht="15.75" thickBot="1" x14ac:dyDescent="0.3"/>
    <row r="5" spans="1:28" ht="27.75" customHeight="1" thickBot="1" x14ac:dyDescent="0.3">
      <c r="A5" s="1"/>
      <c r="B5" s="1"/>
      <c r="C5" s="1"/>
      <c r="D5" s="1"/>
      <c r="E5" s="1"/>
      <c r="F5" s="641" t="s">
        <v>218</v>
      </c>
      <c r="G5" s="642"/>
      <c r="H5" s="643"/>
      <c r="I5" s="641" t="s">
        <v>299</v>
      </c>
      <c r="J5" s="642"/>
      <c r="K5" s="643"/>
      <c r="L5" s="641"/>
      <c r="M5" s="642"/>
      <c r="N5" s="643"/>
      <c r="O5" s="641"/>
      <c r="P5" s="642"/>
      <c r="Q5" s="643"/>
      <c r="R5" s="641"/>
      <c r="S5" s="642"/>
      <c r="T5" s="643"/>
      <c r="U5" s="641"/>
      <c r="V5" s="642"/>
      <c r="W5" s="661"/>
      <c r="X5" s="648" t="s">
        <v>33</v>
      </c>
      <c r="Y5" s="649"/>
      <c r="Z5" s="643"/>
      <c r="AA5" s="155" t="s">
        <v>0</v>
      </c>
    </row>
    <row r="6" spans="1:28" ht="15.75" thickBot="1" x14ac:dyDescent="0.3">
      <c r="A6" s="44" t="s">
        <v>1</v>
      </c>
      <c r="B6" s="44" t="s">
        <v>2</v>
      </c>
      <c r="C6" s="44" t="s">
        <v>3</v>
      </c>
      <c r="D6" s="44" t="s">
        <v>4</v>
      </c>
      <c r="E6" s="45" t="s">
        <v>5</v>
      </c>
      <c r="F6" s="267">
        <v>45374</v>
      </c>
      <c r="G6" s="268">
        <v>45375</v>
      </c>
      <c r="H6" s="15" t="s">
        <v>6</v>
      </c>
      <c r="I6" s="267">
        <v>45422</v>
      </c>
      <c r="J6" s="268">
        <v>45423</v>
      </c>
      <c r="K6" s="15" t="s">
        <v>6</v>
      </c>
      <c r="L6" s="267"/>
      <c r="M6" s="268"/>
      <c r="N6" s="15" t="s">
        <v>6</v>
      </c>
      <c r="O6" s="267"/>
      <c r="P6" s="268"/>
      <c r="Q6" s="15" t="s">
        <v>6</v>
      </c>
      <c r="R6" s="267"/>
      <c r="S6" s="268"/>
      <c r="T6" s="15" t="s">
        <v>6</v>
      </c>
      <c r="U6" s="258"/>
      <c r="V6" s="259"/>
      <c r="W6" s="533" t="s">
        <v>6</v>
      </c>
      <c r="X6" s="514">
        <v>45185</v>
      </c>
      <c r="Y6" s="515">
        <v>45186</v>
      </c>
      <c r="Z6" s="121" t="s">
        <v>6</v>
      </c>
      <c r="AA6" s="156"/>
    </row>
    <row r="7" spans="1:28" ht="15.75" thickBot="1" x14ac:dyDescent="0.3">
      <c r="A7" s="4" t="s">
        <v>377</v>
      </c>
      <c r="B7" s="4" t="s">
        <v>407</v>
      </c>
      <c r="C7" s="4" t="s">
        <v>408</v>
      </c>
      <c r="D7" s="4" t="s">
        <v>379</v>
      </c>
      <c r="E7" s="4" t="s">
        <v>409</v>
      </c>
      <c r="F7" s="241"/>
      <c r="G7" s="178"/>
      <c r="H7" s="104"/>
      <c r="I7" s="20">
        <v>23.13</v>
      </c>
      <c r="J7" s="21">
        <v>13.2</v>
      </c>
      <c r="K7" s="22">
        <f>J7+I7</f>
        <v>36.33</v>
      </c>
      <c r="L7" s="20"/>
      <c r="M7" s="21"/>
      <c r="N7" s="22"/>
      <c r="O7" s="20"/>
      <c r="P7" s="21"/>
      <c r="Q7" s="22"/>
      <c r="R7" s="20"/>
      <c r="S7" s="21"/>
      <c r="T7" s="22"/>
      <c r="U7" s="35"/>
      <c r="V7" s="21"/>
      <c r="W7" s="532"/>
      <c r="X7" s="534"/>
      <c r="Y7" s="532"/>
      <c r="Z7" s="22"/>
      <c r="AA7" s="302">
        <f t="shared" ref="AA7:AA20" si="0">Z7+W7+T7+Q7+N7+K7+H7</f>
        <v>36.33</v>
      </c>
    </row>
    <row r="8" spans="1:28" ht="15.75" thickBot="1" x14ac:dyDescent="0.3">
      <c r="A8" s="4" t="s">
        <v>213</v>
      </c>
      <c r="B8" s="4" t="s">
        <v>223</v>
      </c>
      <c r="C8" s="4" t="s">
        <v>224</v>
      </c>
      <c r="D8" s="4" t="s">
        <v>216</v>
      </c>
      <c r="E8" s="4" t="s">
        <v>226</v>
      </c>
      <c r="F8" s="243" t="s">
        <v>81</v>
      </c>
      <c r="G8" s="93">
        <v>0</v>
      </c>
      <c r="H8" s="102"/>
      <c r="J8" s="4"/>
      <c r="K8" s="6"/>
      <c r="L8" s="7"/>
      <c r="M8" s="4"/>
      <c r="N8" s="6"/>
      <c r="O8" s="7"/>
      <c r="P8" s="4"/>
      <c r="Q8" s="6"/>
      <c r="R8" s="7"/>
      <c r="S8" s="4"/>
      <c r="T8" s="6"/>
      <c r="U8" s="14"/>
      <c r="V8" s="4"/>
      <c r="W8" s="147"/>
      <c r="X8" s="386"/>
      <c r="Y8" s="147"/>
      <c r="Z8" s="6"/>
      <c r="AA8" s="302">
        <f t="shared" si="0"/>
        <v>0</v>
      </c>
    </row>
    <row r="9" spans="1:28" ht="15.75" thickBot="1" x14ac:dyDescent="0.3">
      <c r="A9" s="69"/>
      <c r="B9" s="63"/>
      <c r="C9" s="63"/>
      <c r="D9" s="63"/>
      <c r="E9" s="74"/>
      <c r="F9" s="95"/>
      <c r="G9" s="93"/>
      <c r="H9" s="58"/>
      <c r="I9" s="7"/>
      <c r="J9" s="4"/>
      <c r="K9" s="6"/>
      <c r="L9" s="7"/>
      <c r="M9" s="4"/>
      <c r="N9" s="6"/>
      <c r="O9" s="7"/>
      <c r="P9" s="4"/>
      <c r="Q9" s="6"/>
      <c r="R9" s="7"/>
      <c r="S9" s="4"/>
      <c r="T9" s="6"/>
      <c r="U9" s="14"/>
      <c r="V9" s="4"/>
      <c r="W9" s="147"/>
      <c r="X9" s="386"/>
      <c r="Y9" s="147"/>
      <c r="Z9" s="6"/>
      <c r="AA9" s="302">
        <f t="shared" si="0"/>
        <v>0</v>
      </c>
    </row>
    <row r="10" spans="1:28" ht="15.75" thickBot="1" x14ac:dyDescent="0.3">
      <c r="A10" s="46"/>
      <c r="B10" s="8"/>
      <c r="C10" s="8"/>
      <c r="D10" s="8"/>
      <c r="E10" s="9"/>
      <c r="F10" s="95"/>
      <c r="G10" s="93"/>
      <c r="H10" s="102"/>
      <c r="I10" s="7"/>
      <c r="J10" s="4"/>
      <c r="K10" s="6"/>
      <c r="L10" s="7"/>
      <c r="M10" s="4"/>
      <c r="N10" s="6"/>
      <c r="O10" s="7"/>
      <c r="P10" s="4"/>
      <c r="Q10" s="6"/>
      <c r="R10" s="7"/>
      <c r="S10" s="4"/>
      <c r="T10" s="6"/>
      <c r="U10" s="14"/>
      <c r="V10" s="4"/>
      <c r="W10" s="147"/>
      <c r="X10" s="386"/>
      <c r="Y10" s="147"/>
      <c r="Z10" s="6"/>
      <c r="AA10" s="302">
        <f t="shared" si="0"/>
        <v>0</v>
      </c>
    </row>
    <row r="11" spans="1:28" ht="15.75" thickBot="1" x14ac:dyDescent="0.3">
      <c r="A11" s="46"/>
      <c r="B11" s="8"/>
      <c r="C11" s="8"/>
      <c r="D11" s="8"/>
      <c r="E11" s="9"/>
      <c r="F11" s="95"/>
      <c r="G11" s="93"/>
      <c r="H11" s="102"/>
      <c r="I11" s="7"/>
      <c r="J11" s="4"/>
      <c r="K11" s="6"/>
      <c r="L11" s="7"/>
      <c r="M11" s="4"/>
      <c r="N11" s="6"/>
      <c r="O11" s="7"/>
      <c r="P11" s="4"/>
      <c r="Q11" s="6"/>
      <c r="R11" s="7"/>
      <c r="S11" s="4"/>
      <c r="T11" s="6"/>
      <c r="U11" s="14"/>
      <c r="V11" s="4"/>
      <c r="W11" s="147"/>
      <c r="X11" s="386"/>
      <c r="Y11" s="147"/>
      <c r="Z11" s="6"/>
      <c r="AA11" s="302">
        <f t="shared" si="0"/>
        <v>0</v>
      </c>
    </row>
    <row r="12" spans="1:28" ht="15.75" thickBot="1" x14ac:dyDescent="0.3">
      <c r="A12" s="46"/>
      <c r="B12" s="8"/>
      <c r="C12" s="8"/>
      <c r="D12" s="8"/>
      <c r="E12" s="9"/>
      <c r="F12" s="95"/>
      <c r="G12" s="93"/>
      <c r="H12" s="102"/>
      <c r="I12" s="7"/>
      <c r="J12" s="4"/>
      <c r="K12" s="6"/>
      <c r="L12" s="7"/>
      <c r="M12" s="4"/>
      <c r="N12" s="6"/>
      <c r="O12" s="7"/>
      <c r="P12" s="4"/>
      <c r="Q12" s="6"/>
      <c r="R12" s="7"/>
      <c r="S12" s="4"/>
      <c r="T12" s="6"/>
      <c r="U12" s="14"/>
      <c r="V12" s="4"/>
      <c r="W12" s="147"/>
      <c r="X12" s="386"/>
      <c r="Y12" s="147"/>
      <c r="Z12" s="6"/>
      <c r="AA12" s="302">
        <f t="shared" si="0"/>
        <v>0</v>
      </c>
    </row>
    <row r="13" spans="1:28" ht="15.75" thickBot="1" x14ac:dyDescent="0.3">
      <c r="A13" s="46"/>
      <c r="B13" s="8"/>
      <c r="C13" s="8"/>
      <c r="D13" s="8"/>
      <c r="E13" s="9"/>
      <c r="F13" s="95"/>
      <c r="G13" s="93"/>
      <c r="H13" s="102"/>
      <c r="I13" s="7"/>
      <c r="J13" s="4"/>
      <c r="K13" s="6"/>
      <c r="L13" s="7"/>
      <c r="M13" s="4"/>
      <c r="N13" s="6"/>
      <c r="O13" s="7"/>
      <c r="P13" s="4"/>
      <c r="Q13" s="6"/>
      <c r="R13" s="7"/>
      <c r="S13" s="4"/>
      <c r="T13" s="6"/>
      <c r="U13" s="14"/>
      <c r="V13" s="4"/>
      <c r="W13" s="147"/>
      <c r="X13" s="386"/>
      <c r="Y13" s="147"/>
      <c r="Z13" s="6"/>
      <c r="AA13" s="302">
        <f t="shared" si="0"/>
        <v>0</v>
      </c>
    </row>
    <row r="14" spans="1:28" ht="15.75" thickBot="1" x14ac:dyDescent="0.3">
      <c r="A14" s="46"/>
      <c r="B14" s="8"/>
      <c r="C14" s="8"/>
      <c r="D14" s="8"/>
      <c r="E14" s="9"/>
      <c r="F14" s="95"/>
      <c r="G14" s="93"/>
      <c r="H14" s="102"/>
      <c r="I14" s="7"/>
      <c r="J14" s="4"/>
      <c r="K14" s="6"/>
      <c r="L14" s="7"/>
      <c r="M14" s="4"/>
      <c r="N14" s="6"/>
      <c r="O14" s="7"/>
      <c r="P14" s="4"/>
      <c r="Q14" s="6"/>
      <c r="R14" s="7"/>
      <c r="S14" s="4"/>
      <c r="T14" s="6"/>
      <c r="U14" s="14"/>
      <c r="V14" s="4"/>
      <c r="W14" s="147"/>
      <c r="X14" s="386"/>
      <c r="Y14" s="147"/>
      <c r="Z14" s="6"/>
      <c r="AA14" s="302">
        <f t="shared" si="0"/>
        <v>0</v>
      </c>
    </row>
    <row r="15" spans="1:28" ht="15.75" thickBot="1" x14ac:dyDescent="0.3">
      <c r="A15" s="46"/>
      <c r="B15" s="8"/>
      <c r="C15" s="8"/>
      <c r="D15" s="8"/>
      <c r="E15" s="9"/>
      <c r="F15" s="7"/>
      <c r="G15" s="4"/>
      <c r="H15" s="6"/>
      <c r="I15" s="7"/>
      <c r="J15" s="4"/>
      <c r="K15" s="6"/>
      <c r="L15" s="7"/>
      <c r="M15" s="4"/>
      <c r="N15" s="6"/>
      <c r="O15" s="7"/>
      <c r="P15" s="4"/>
      <c r="Q15" s="6"/>
      <c r="R15" s="7"/>
      <c r="S15" s="4"/>
      <c r="T15" s="6"/>
      <c r="U15" s="14"/>
      <c r="V15" s="4"/>
      <c r="W15" s="147"/>
      <c r="X15" s="386"/>
      <c r="Y15" s="147"/>
      <c r="Z15" s="6"/>
      <c r="AA15" s="302">
        <f t="shared" si="0"/>
        <v>0</v>
      </c>
    </row>
    <row r="16" spans="1:28" ht="15.75" thickBot="1" x14ac:dyDescent="0.3">
      <c r="A16" s="46"/>
      <c r="B16" s="8"/>
      <c r="C16" s="8"/>
      <c r="D16" s="8"/>
      <c r="E16" s="9"/>
      <c r="F16" s="95"/>
      <c r="G16" s="93"/>
      <c r="H16" s="102"/>
      <c r="I16" s="7"/>
      <c r="J16" s="4"/>
      <c r="K16" s="6"/>
      <c r="L16" s="7"/>
      <c r="M16" s="4"/>
      <c r="N16" s="6"/>
      <c r="O16" s="7"/>
      <c r="P16" s="4"/>
      <c r="Q16" s="6"/>
      <c r="R16" s="7"/>
      <c r="S16" s="4"/>
      <c r="T16" s="6"/>
      <c r="U16" s="14"/>
      <c r="V16" s="4"/>
      <c r="W16" s="147"/>
      <c r="X16" s="386"/>
      <c r="Y16" s="147"/>
      <c r="Z16" s="6"/>
      <c r="AA16" s="302">
        <f t="shared" si="0"/>
        <v>0</v>
      </c>
    </row>
    <row r="17" spans="1:27" ht="15.75" thickBot="1" x14ac:dyDescent="0.3">
      <c r="A17" s="69"/>
      <c r="B17" s="63"/>
      <c r="C17" s="63"/>
      <c r="D17" s="63"/>
      <c r="E17" s="74"/>
      <c r="F17" s="95"/>
      <c r="G17" s="93"/>
      <c r="H17" s="58"/>
      <c r="I17" s="7"/>
      <c r="J17" s="4"/>
      <c r="K17" s="6"/>
      <c r="L17" s="7"/>
      <c r="M17" s="4"/>
      <c r="N17" s="6"/>
      <c r="O17" s="7"/>
      <c r="P17" s="4"/>
      <c r="Q17" s="6"/>
      <c r="R17" s="7"/>
      <c r="S17" s="4"/>
      <c r="T17" s="6"/>
      <c r="U17" s="14"/>
      <c r="V17" s="4"/>
      <c r="W17" s="147"/>
      <c r="X17" s="386"/>
      <c r="Y17" s="147"/>
      <c r="Z17" s="6"/>
      <c r="AA17" s="302">
        <f t="shared" si="0"/>
        <v>0</v>
      </c>
    </row>
    <row r="18" spans="1:27" ht="15.75" thickBot="1" x14ac:dyDescent="0.3">
      <c r="A18" s="46"/>
      <c r="B18" s="8"/>
      <c r="C18" s="8"/>
      <c r="D18" s="8"/>
      <c r="E18" s="9"/>
      <c r="F18" s="95"/>
      <c r="G18" s="93"/>
      <c r="H18" s="102"/>
      <c r="I18" s="7"/>
      <c r="J18" s="4"/>
      <c r="K18" s="6"/>
      <c r="L18" s="7"/>
      <c r="M18" s="4"/>
      <c r="N18" s="6"/>
      <c r="O18" s="7"/>
      <c r="P18" s="4"/>
      <c r="Q18" s="6"/>
      <c r="R18" s="7"/>
      <c r="S18" s="4"/>
      <c r="T18" s="6"/>
      <c r="U18" s="14"/>
      <c r="V18" s="4"/>
      <c r="W18" s="147"/>
      <c r="X18" s="386"/>
      <c r="Y18" s="147"/>
      <c r="Z18" s="6"/>
      <c r="AA18" s="302">
        <f t="shared" si="0"/>
        <v>0</v>
      </c>
    </row>
    <row r="19" spans="1:27" ht="15.75" thickBot="1" x14ac:dyDescent="0.3">
      <c r="A19" s="46"/>
      <c r="B19" s="8"/>
      <c r="C19" s="8"/>
      <c r="D19" s="8"/>
      <c r="E19" s="9"/>
      <c r="F19" s="95"/>
      <c r="G19" s="93"/>
      <c r="H19" s="102"/>
      <c r="I19" s="7"/>
      <c r="J19" s="4"/>
      <c r="K19" s="6"/>
      <c r="L19" s="7"/>
      <c r="M19" s="4"/>
      <c r="N19" s="6"/>
      <c r="O19" s="7"/>
      <c r="P19" s="4"/>
      <c r="Q19" s="6"/>
      <c r="R19" s="7"/>
      <c r="S19" s="4"/>
      <c r="T19" s="6"/>
      <c r="U19" s="14"/>
      <c r="V19" s="4"/>
      <c r="W19" s="147"/>
      <c r="X19" s="386"/>
      <c r="Y19" s="147"/>
      <c r="Z19" s="6"/>
      <c r="AA19" s="302">
        <f t="shared" si="0"/>
        <v>0</v>
      </c>
    </row>
    <row r="20" spans="1:27" x14ac:dyDescent="0.25">
      <c r="A20" s="46"/>
      <c r="B20" s="8"/>
      <c r="C20" s="8"/>
      <c r="D20" s="8"/>
      <c r="E20" s="9"/>
      <c r="F20" s="95"/>
      <c r="G20" s="93"/>
      <c r="H20" s="102"/>
      <c r="I20" s="7"/>
      <c r="J20" s="4"/>
      <c r="K20" s="6"/>
      <c r="L20" s="7"/>
      <c r="M20" s="4"/>
      <c r="N20" s="6"/>
      <c r="O20" s="7"/>
      <c r="P20" s="4"/>
      <c r="Q20" s="6"/>
      <c r="R20" s="7"/>
      <c r="S20" s="4"/>
      <c r="T20" s="6"/>
      <c r="U20" s="14"/>
      <c r="V20" s="4"/>
      <c r="W20" s="147"/>
      <c r="X20" s="386"/>
      <c r="Y20" s="147"/>
      <c r="Z20" s="6"/>
      <c r="AA20" s="302">
        <f t="shared" si="0"/>
        <v>0</v>
      </c>
    </row>
    <row r="21" spans="1:27" x14ac:dyDescent="0.25">
      <c r="A21" s="46"/>
      <c r="B21" s="8"/>
      <c r="C21" s="8"/>
      <c r="D21" s="8"/>
      <c r="E21" s="9"/>
      <c r="F21" s="95"/>
      <c r="G21" s="93"/>
      <c r="H21" s="102"/>
      <c r="I21" s="7"/>
      <c r="J21" s="4"/>
      <c r="K21" s="6"/>
      <c r="L21" s="7"/>
      <c r="M21" s="4"/>
      <c r="N21" s="6"/>
      <c r="O21" s="7"/>
      <c r="P21" s="4"/>
      <c r="Q21" s="6"/>
      <c r="R21" s="7"/>
      <c r="S21" s="4"/>
      <c r="T21" s="6"/>
      <c r="U21" s="14"/>
      <c r="V21" s="4"/>
      <c r="W21" s="147"/>
      <c r="X21" s="386"/>
      <c r="Y21" s="147"/>
      <c r="Z21" s="6"/>
      <c r="AA21" s="151">
        <f>H21+K21+N21</f>
        <v>0</v>
      </c>
    </row>
    <row r="22" spans="1:27" x14ac:dyDescent="0.25">
      <c r="A22" s="46"/>
      <c r="B22" s="8"/>
      <c r="C22" s="8"/>
      <c r="D22" s="8"/>
      <c r="E22" s="9"/>
      <c r="F22" s="7"/>
      <c r="G22" s="4"/>
      <c r="H22" s="6"/>
      <c r="I22" s="7"/>
      <c r="J22" s="4"/>
      <c r="K22" s="6"/>
      <c r="L22" s="7"/>
      <c r="M22" s="4"/>
      <c r="N22" s="6"/>
      <c r="O22" s="7"/>
      <c r="P22" s="4"/>
      <c r="Q22" s="6"/>
      <c r="R22" s="7"/>
      <c r="S22" s="4"/>
      <c r="T22" s="6"/>
      <c r="U22" s="14"/>
      <c r="V22" s="4"/>
      <c r="W22" s="147"/>
      <c r="X22" s="386"/>
      <c r="Y22" s="147"/>
      <c r="Z22" s="6"/>
      <c r="AA22" s="151"/>
    </row>
    <row r="23" spans="1:27" x14ac:dyDescent="0.25">
      <c r="A23" s="46"/>
      <c r="B23" s="8"/>
      <c r="C23" s="8"/>
      <c r="D23" s="8"/>
      <c r="E23" s="9"/>
      <c r="F23" s="95"/>
      <c r="G23" s="93"/>
      <c r="H23" s="102"/>
      <c r="I23" s="7"/>
      <c r="J23" s="4"/>
      <c r="K23" s="6"/>
      <c r="L23" s="7"/>
      <c r="M23" s="4"/>
      <c r="N23" s="6"/>
      <c r="O23" s="7"/>
      <c r="P23" s="4"/>
      <c r="Q23" s="6"/>
      <c r="R23" s="7"/>
      <c r="S23" s="4"/>
      <c r="T23" s="6"/>
      <c r="U23" s="14"/>
      <c r="V23" s="4"/>
      <c r="W23" s="147"/>
      <c r="X23" s="386"/>
      <c r="Y23" s="147"/>
      <c r="Z23" s="6"/>
      <c r="AA23" s="151"/>
    </row>
    <row r="24" spans="1:27" x14ac:dyDescent="0.25">
      <c r="A24" s="46"/>
      <c r="B24" s="8"/>
      <c r="C24" s="8"/>
      <c r="D24" s="8"/>
      <c r="E24" s="9"/>
      <c r="F24" s="95"/>
      <c r="G24" s="93"/>
      <c r="H24" s="102"/>
      <c r="I24" s="7"/>
      <c r="J24" s="4"/>
      <c r="K24" s="6"/>
      <c r="L24" s="7"/>
      <c r="M24" s="4"/>
      <c r="N24" s="6"/>
      <c r="O24" s="7"/>
      <c r="P24" s="4"/>
      <c r="Q24" s="6"/>
      <c r="R24" s="7"/>
      <c r="S24" s="4"/>
      <c r="T24" s="6"/>
      <c r="U24" s="14"/>
      <c r="V24" s="4"/>
      <c r="W24" s="147"/>
      <c r="X24" s="386"/>
      <c r="Y24" s="147"/>
      <c r="Z24" s="6"/>
      <c r="AA24" s="151"/>
    </row>
    <row r="25" spans="1:27" x14ac:dyDescent="0.25">
      <c r="A25" s="46"/>
      <c r="B25" s="8"/>
      <c r="C25" s="8"/>
      <c r="D25" s="8"/>
      <c r="E25" s="9"/>
      <c r="F25" s="95"/>
      <c r="G25" s="93"/>
      <c r="H25" s="102"/>
      <c r="I25" s="7"/>
      <c r="J25" s="4"/>
      <c r="K25" s="6"/>
      <c r="L25" s="7"/>
      <c r="M25" s="4"/>
      <c r="N25" s="6"/>
      <c r="O25" s="7"/>
      <c r="P25" s="4"/>
      <c r="Q25" s="6"/>
      <c r="R25" s="7"/>
      <c r="S25" s="4"/>
      <c r="T25" s="6"/>
      <c r="U25" s="14"/>
      <c r="V25" s="4"/>
      <c r="W25" s="147"/>
      <c r="X25" s="386"/>
      <c r="Y25" s="147"/>
      <c r="Z25" s="6"/>
      <c r="AA25" s="151"/>
    </row>
    <row r="26" spans="1:27" ht="15.75" thickBot="1" x14ac:dyDescent="0.3">
      <c r="A26" s="48"/>
      <c r="B26" s="49"/>
      <c r="C26" s="49"/>
      <c r="D26" s="49"/>
      <c r="E26" s="56"/>
      <c r="F26" s="96"/>
      <c r="G26" s="94"/>
      <c r="H26" s="103"/>
      <c r="I26" s="12"/>
      <c r="J26" s="10"/>
      <c r="K26" s="11"/>
      <c r="L26" s="12"/>
      <c r="M26" s="10"/>
      <c r="N26" s="11"/>
      <c r="O26" s="12"/>
      <c r="P26" s="10"/>
      <c r="Q26" s="11"/>
      <c r="R26" s="12"/>
      <c r="S26" s="10"/>
      <c r="T26" s="11"/>
      <c r="U26" s="36"/>
      <c r="V26" s="10"/>
      <c r="W26" s="188"/>
      <c r="X26" s="387"/>
      <c r="Y26" s="188"/>
      <c r="Z26" s="11"/>
      <c r="AA26" s="255"/>
    </row>
    <row r="27" spans="1:27" hidden="1" x14ac:dyDescent="0.25">
      <c r="A27" s="53"/>
      <c r="B27" s="27"/>
      <c r="C27" s="27"/>
      <c r="D27" s="27"/>
      <c r="E27" s="54"/>
      <c r="F27" s="41"/>
      <c r="G27" s="17"/>
      <c r="H27" s="18">
        <f t="shared" ref="H27:H37" si="1">F27+G27</f>
        <v>0</v>
      </c>
      <c r="I27" s="16"/>
      <c r="J27" s="17"/>
      <c r="K27" s="18">
        <f t="shared" ref="K27:K37" si="2">I27+J27</f>
        <v>0</v>
      </c>
      <c r="L27" s="16"/>
      <c r="M27" s="17"/>
      <c r="N27" s="18">
        <f t="shared" ref="N27:N37" si="3">L27+M27</f>
        <v>0</v>
      </c>
      <c r="O27" s="16"/>
      <c r="P27" s="17"/>
      <c r="Q27" s="18">
        <f t="shared" ref="Q27:Q37" si="4">O27+P27</f>
        <v>0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52"/>
    </row>
    <row r="28" spans="1:27" hidden="1" x14ac:dyDescent="0.25">
      <c r="A28" s="46"/>
      <c r="B28" s="8"/>
      <c r="C28" s="8"/>
      <c r="D28" s="8"/>
      <c r="E28" s="47"/>
      <c r="F28" s="14"/>
      <c r="G28" s="4"/>
      <c r="H28" s="6">
        <f t="shared" si="1"/>
        <v>0</v>
      </c>
      <c r="I28" s="7"/>
      <c r="J28" s="4"/>
      <c r="K28" s="6">
        <f t="shared" si="2"/>
        <v>0</v>
      </c>
      <c r="L28" s="7"/>
      <c r="M28" s="4"/>
      <c r="N28" s="6">
        <f t="shared" si="3"/>
        <v>0</v>
      </c>
      <c r="O28" s="7"/>
      <c r="P28" s="4"/>
      <c r="Q28" s="6">
        <f t="shared" si="4"/>
        <v>0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41"/>
    </row>
    <row r="29" spans="1:27" hidden="1" x14ac:dyDescent="0.25">
      <c r="A29" s="46"/>
      <c r="B29" s="8"/>
      <c r="C29" s="8"/>
      <c r="D29" s="8"/>
      <c r="E29" s="47"/>
      <c r="F29" s="14"/>
      <c r="G29" s="4"/>
      <c r="H29" s="6">
        <f t="shared" si="1"/>
        <v>0</v>
      </c>
      <c r="I29" s="7"/>
      <c r="J29" s="4"/>
      <c r="K29" s="6">
        <f t="shared" si="2"/>
        <v>0</v>
      </c>
      <c r="L29" s="7"/>
      <c r="M29" s="4"/>
      <c r="N29" s="6">
        <f t="shared" si="3"/>
        <v>0</v>
      </c>
      <c r="O29" s="7"/>
      <c r="P29" s="4"/>
      <c r="Q29" s="6">
        <f t="shared" si="4"/>
        <v>0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41"/>
    </row>
    <row r="30" spans="1:27" hidden="1" x14ac:dyDescent="0.25">
      <c r="A30" s="46"/>
      <c r="B30" s="8"/>
      <c r="C30" s="8"/>
      <c r="D30" s="8"/>
      <c r="E30" s="47"/>
      <c r="F30" s="14"/>
      <c r="G30" s="4"/>
      <c r="H30" s="6">
        <f t="shared" si="1"/>
        <v>0</v>
      </c>
      <c r="I30" s="7"/>
      <c r="J30" s="4"/>
      <c r="K30" s="6">
        <f t="shared" si="2"/>
        <v>0</v>
      </c>
      <c r="L30" s="7"/>
      <c r="M30" s="4"/>
      <c r="N30" s="6">
        <f t="shared" si="3"/>
        <v>0</v>
      </c>
      <c r="O30" s="7"/>
      <c r="P30" s="4"/>
      <c r="Q30" s="6">
        <f t="shared" si="4"/>
        <v>0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41"/>
    </row>
    <row r="31" spans="1:27" hidden="1" x14ac:dyDescent="0.25">
      <c r="A31" s="46"/>
      <c r="B31" s="8"/>
      <c r="C31" s="8"/>
      <c r="D31" s="8"/>
      <c r="E31" s="47"/>
      <c r="F31" s="14"/>
      <c r="G31" s="4"/>
      <c r="H31" s="6">
        <f t="shared" si="1"/>
        <v>0</v>
      </c>
      <c r="I31" s="7"/>
      <c r="J31" s="4"/>
      <c r="K31" s="6">
        <f t="shared" si="2"/>
        <v>0</v>
      </c>
      <c r="L31" s="7"/>
      <c r="M31" s="4"/>
      <c r="N31" s="6">
        <f t="shared" si="3"/>
        <v>0</v>
      </c>
      <c r="O31" s="7"/>
      <c r="P31" s="4"/>
      <c r="Q31" s="6">
        <f t="shared" si="4"/>
        <v>0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41"/>
    </row>
    <row r="32" spans="1:27" hidden="1" x14ac:dyDescent="0.25">
      <c r="A32" s="46"/>
      <c r="B32" s="8"/>
      <c r="C32" s="8"/>
      <c r="D32" s="8"/>
      <c r="E32" s="47"/>
      <c r="F32" s="14"/>
      <c r="G32" s="4"/>
      <c r="H32" s="6">
        <f t="shared" si="1"/>
        <v>0</v>
      </c>
      <c r="I32" s="7"/>
      <c r="J32" s="4"/>
      <c r="K32" s="6">
        <f t="shared" si="2"/>
        <v>0</v>
      </c>
      <c r="L32" s="7"/>
      <c r="M32" s="4"/>
      <c r="N32" s="6">
        <f t="shared" si="3"/>
        <v>0</v>
      </c>
      <c r="O32" s="7"/>
      <c r="P32" s="4"/>
      <c r="Q32" s="6">
        <f t="shared" si="4"/>
        <v>0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41"/>
    </row>
    <row r="33" spans="1:27" hidden="1" x14ac:dyDescent="0.25">
      <c r="A33" s="46"/>
      <c r="B33" s="8"/>
      <c r="C33" s="8"/>
      <c r="D33" s="8"/>
      <c r="E33" s="47"/>
      <c r="F33" s="14"/>
      <c r="G33" s="4"/>
      <c r="H33" s="6">
        <f t="shared" si="1"/>
        <v>0</v>
      </c>
      <c r="I33" s="7"/>
      <c r="J33" s="4"/>
      <c r="K33" s="6">
        <f t="shared" si="2"/>
        <v>0</v>
      </c>
      <c r="L33" s="7"/>
      <c r="M33" s="4"/>
      <c r="N33" s="6">
        <f t="shared" si="3"/>
        <v>0</v>
      </c>
      <c r="O33" s="7"/>
      <c r="P33" s="4"/>
      <c r="Q33" s="6">
        <f t="shared" si="4"/>
        <v>0</v>
      </c>
      <c r="R33" s="136"/>
      <c r="S33" s="136"/>
      <c r="T33" s="136"/>
      <c r="U33" s="136"/>
      <c r="V33" s="136"/>
      <c r="W33" s="136"/>
      <c r="X33" s="136"/>
      <c r="Y33" s="136"/>
      <c r="Z33" s="136"/>
      <c r="AA33" s="141"/>
    </row>
    <row r="34" spans="1:27" hidden="1" x14ac:dyDescent="0.25">
      <c r="A34" s="46"/>
      <c r="B34" s="8"/>
      <c r="C34" s="8"/>
      <c r="D34" s="8"/>
      <c r="E34" s="47"/>
      <c r="F34" s="14"/>
      <c r="G34" s="4"/>
      <c r="H34" s="6">
        <f t="shared" si="1"/>
        <v>0</v>
      </c>
      <c r="I34" s="7"/>
      <c r="J34" s="4"/>
      <c r="K34" s="6">
        <f t="shared" si="2"/>
        <v>0</v>
      </c>
      <c r="L34" s="7"/>
      <c r="M34" s="4"/>
      <c r="N34" s="6">
        <f t="shared" si="3"/>
        <v>0</v>
      </c>
      <c r="O34" s="7"/>
      <c r="P34" s="4"/>
      <c r="Q34" s="6">
        <f t="shared" si="4"/>
        <v>0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41"/>
    </row>
    <row r="35" spans="1:27" hidden="1" x14ac:dyDescent="0.25">
      <c r="A35" s="46"/>
      <c r="B35" s="8"/>
      <c r="C35" s="8"/>
      <c r="D35" s="8"/>
      <c r="E35" s="47"/>
      <c r="F35" s="14"/>
      <c r="G35" s="4"/>
      <c r="H35" s="6">
        <f t="shared" si="1"/>
        <v>0</v>
      </c>
      <c r="I35" s="7"/>
      <c r="J35" s="4"/>
      <c r="K35" s="6">
        <f t="shared" si="2"/>
        <v>0</v>
      </c>
      <c r="L35" s="7"/>
      <c r="M35" s="4"/>
      <c r="N35" s="6">
        <f t="shared" si="3"/>
        <v>0</v>
      </c>
      <c r="O35" s="7"/>
      <c r="P35" s="4"/>
      <c r="Q35" s="6">
        <f t="shared" si="4"/>
        <v>0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41"/>
    </row>
    <row r="36" spans="1:27" hidden="1" x14ac:dyDescent="0.25">
      <c r="A36" s="46"/>
      <c r="B36" s="8"/>
      <c r="C36" s="8"/>
      <c r="D36" s="8"/>
      <c r="E36" s="47"/>
      <c r="F36" s="14"/>
      <c r="G36" s="4"/>
      <c r="H36" s="6">
        <f t="shared" si="1"/>
        <v>0</v>
      </c>
      <c r="I36" s="7"/>
      <c r="J36" s="4"/>
      <c r="K36" s="6">
        <f t="shared" si="2"/>
        <v>0</v>
      </c>
      <c r="L36" s="7"/>
      <c r="M36" s="4"/>
      <c r="N36" s="6">
        <f t="shared" si="3"/>
        <v>0</v>
      </c>
      <c r="O36" s="7"/>
      <c r="P36" s="4"/>
      <c r="Q36" s="6">
        <f t="shared" si="4"/>
        <v>0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41"/>
    </row>
    <row r="37" spans="1:27" ht="15.75" hidden="1" thickBot="1" x14ac:dyDescent="0.3">
      <c r="A37" s="48"/>
      <c r="B37" s="49"/>
      <c r="C37" s="49"/>
      <c r="D37" s="49"/>
      <c r="E37" s="50"/>
      <c r="F37" s="14"/>
      <c r="G37" s="10"/>
      <c r="H37" s="11">
        <f t="shared" si="1"/>
        <v>0</v>
      </c>
      <c r="I37" s="12"/>
      <c r="J37" s="10"/>
      <c r="K37" s="11">
        <f t="shared" si="2"/>
        <v>0</v>
      </c>
      <c r="L37" s="12"/>
      <c r="M37" s="10"/>
      <c r="N37" s="11">
        <f t="shared" si="3"/>
        <v>0</v>
      </c>
      <c r="O37" s="12"/>
      <c r="P37" s="10"/>
      <c r="Q37" s="11">
        <f t="shared" si="4"/>
        <v>0</v>
      </c>
      <c r="R37" s="156"/>
      <c r="S37" s="156"/>
      <c r="T37" s="156"/>
      <c r="U37" s="156"/>
      <c r="V37" s="156"/>
      <c r="W37" s="156"/>
      <c r="X37" s="156"/>
      <c r="Y37" s="156"/>
      <c r="Z37" s="156"/>
      <c r="AA37" s="141"/>
    </row>
  </sheetData>
  <autoFilter ref="A6:AA6">
    <sortState ref="A7:AA26">
      <sortCondition descending="1" ref="AA6"/>
    </sortState>
  </autoFilter>
  <sortState ref="A7:AA21">
    <sortCondition descending="1" ref="AA7:AA21"/>
  </sortState>
  <mergeCells count="10">
    <mergeCell ref="A1:AA1"/>
    <mergeCell ref="A2:AA2"/>
    <mergeCell ref="A3:AA3"/>
    <mergeCell ref="F5:H5"/>
    <mergeCell ref="I5:K5"/>
    <mergeCell ref="L5:N5"/>
    <mergeCell ref="O5:Q5"/>
    <mergeCell ref="R5:T5"/>
    <mergeCell ref="U5:W5"/>
    <mergeCell ref="X5:Z5"/>
  </mergeCells>
  <printOptions horizontalCentered="1"/>
  <pageMargins left="3.937007874015748E-2" right="3.937007874015748E-2" top="0.94488188976377963" bottom="0.55118110236220474" header="0.11811023622047245" footer="0.31496062992125984"/>
  <pageSetup paperSize="9" scale="63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workbookViewId="0">
      <selection activeCell="Z37" sqref="Z37"/>
    </sheetView>
  </sheetViews>
  <sheetFormatPr defaultRowHeight="15" x14ac:dyDescent="0.25"/>
  <cols>
    <col min="1" max="1" width="26.140625" customWidth="1"/>
    <col min="2" max="2" width="10.5703125" bestFit="1" customWidth="1"/>
    <col min="3" max="3" width="11.7109375" customWidth="1"/>
    <col min="4" max="4" width="20.85546875" customWidth="1"/>
    <col min="5" max="5" width="21.85546875" bestFit="1" customWidth="1"/>
    <col min="6" max="14" width="7" customWidth="1"/>
    <col min="15" max="15" width="7.7109375" customWidth="1"/>
    <col min="16" max="16" width="7.140625" customWidth="1"/>
    <col min="17" max="23" width="7" customWidth="1"/>
    <col min="24" max="25" width="5.7109375" customWidth="1"/>
    <col min="26" max="29" width="7" customWidth="1"/>
    <col min="30" max="30" width="8.140625" bestFit="1" customWidth="1"/>
  </cols>
  <sheetData>
    <row r="1" spans="1:31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51"/>
    </row>
    <row r="2" spans="1:31" ht="28.5" x14ac:dyDescent="0.45">
      <c r="A2" s="640" t="s">
        <v>14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52"/>
    </row>
    <row r="3" spans="1:31" ht="28.5" x14ac:dyDescent="0.4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52"/>
    </row>
    <row r="4" spans="1:31" ht="15.75" thickBot="1" x14ac:dyDescent="0.3"/>
    <row r="5" spans="1:31" ht="27.75" customHeight="1" thickBot="1" x14ac:dyDescent="0.3">
      <c r="A5" s="1"/>
      <c r="B5" s="1"/>
      <c r="C5" s="1"/>
      <c r="D5" s="1"/>
      <c r="E5" s="1"/>
      <c r="F5" s="648" t="s">
        <v>32</v>
      </c>
      <c r="G5" s="649"/>
      <c r="H5" s="654"/>
      <c r="I5" s="648" t="s">
        <v>221</v>
      </c>
      <c r="J5" s="649"/>
      <c r="K5" s="654"/>
      <c r="L5" s="644" t="s">
        <v>299</v>
      </c>
      <c r="M5" s="645"/>
      <c r="N5" s="646"/>
      <c r="O5" s="648"/>
      <c r="P5" s="649"/>
      <c r="Q5" s="654"/>
      <c r="R5" s="648"/>
      <c r="S5" s="649"/>
      <c r="T5" s="654"/>
      <c r="U5" s="648"/>
      <c r="V5" s="649"/>
      <c r="W5" s="654"/>
      <c r="X5" s="641"/>
      <c r="Y5" s="642"/>
      <c r="Z5" s="643"/>
      <c r="AA5" s="648"/>
      <c r="AB5" s="649"/>
      <c r="AC5" s="643"/>
      <c r="AD5" s="79" t="s">
        <v>0</v>
      </c>
    </row>
    <row r="6" spans="1:31" ht="15.75" thickBot="1" x14ac:dyDescent="0.3">
      <c r="A6" s="391" t="s">
        <v>1</v>
      </c>
      <c r="B6" s="38" t="s">
        <v>3</v>
      </c>
      <c r="C6" s="38" t="s">
        <v>39</v>
      </c>
      <c r="D6" s="38" t="s">
        <v>50</v>
      </c>
      <c r="E6" s="504" t="s">
        <v>57</v>
      </c>
      <c r="F6" s="60">
        <v>45360</v>
      </c>
      <c r="G6" s="61">
        <v>45361</v>
      </c>
      <c r="H6" s="62" t="s">
        <v>6</v>
      </c>
      <c r="I6" s="60">
        <v>45374</v>
      </c>
      <c r="J6" s="61">
        <v>45375</v>
      </c>
      <c r="K6" s="62" t="s">
        <v>6</v>
      </c>
      <c r="L6" s="143">
        <v>45422</v>
      </c>
      <c r="M6" s="144">
        <v>45423</v>
      </c>
      <c r="N6" s="108" t="s">
        <v>6</v>
      </c>
      <c r="O6" s="60"/>
      <c r="P6" s="61"/>
      <c r="Q6" s="62" t="s">
        <v>6</v>
      </c>
      <c r="R6" s="60"/>
      <c r="S6" s="61"/>
      <c r="T6" s="62" t="s">
        <v>6</v>
      </c>
      <c r="U6" s="60"/>
      <c r="V6" s="61"/>
      <c r="W6" s="62" t="s">
        <v>6</v>
      </c>
      <c r="X6" s="258"/>
      <c r="Y6" s="259"/>
      <c r="Z6" s="260" t="s">
        <v>6</v>
      </c>
      <c r="AA6" s="514"/>
      <c r="AB6" s="515"/>
      <c r="AC6" s="121" t="s">
        <v>6</v>
      </c>
      <c r="AD6" s="2"/>
    </row>
    <row r="7" spans="1:31" x14ac:dyDescent="0.25">
      <c r="A7" s="4" t="s">
        <v>73</v>
      </c>
      <c r="B7" s="4" t="s">
        <v>114</v>
      </c>
      <c r="C7" s="4" t="s">
        <v>115</v>
      </c>
      <c r="D7" s="4" t="s">
        <v>76</v>
      </c>
      <c r="E7" s="4" t="s">
        <v>116</v>
      </c>
      <c r="F7" s="4">
        <v>28.75</v>
      </c>
      <c r="G7">
        <v>13.2</v>
      </c>
      <c r="H7" s="237">
        <f>SUM(F7:G7)</f>
        <v>41.95</v>
      </c>
      <c r="I7" s="14"/>
      <c r="J7" s="4"/>
      <c r="K7" s="6"/>
      <c r="L7">
        <v>25.25</v>
      </c>
      <c r="M7" s="99" t="s">
        <v>81</v>
      </c>
      <c r="N7" s="115">
        <v>0</v>
      </c>
      <c r="O7" s="7"/>
      <c r="P7" s="4"/>
      <c r="Q7" s="6"/>
      <c r="R7" s="7"/>
      <c r="S7" s="4"/>
      <c r="T7" s="6"/>
      <c r="U7" s="7"/>
      <c r="V7" s="4"/>
      <c r="W7" s="147"/>
      <c r="X7" s="180"/>
      <c r="Y7" s="181"/>
      <c r="Z7" s="22"/>
      <c r="AA7" s="176"/>
      <c r="AB7" s="176"/>
      <c r="AC7" s="176"/>
      <c r="AD7" s="141">
        <f>AC7+Z7+W7+T7+Q7+N7+K7+H7</f>
        <v>41.95</v>
      </c>
    </row>
    <row r="8" spans="1:31" x14ac:dyDescent="0.25">
      <c r="A8" s="4" t="s">
        <v>62</v>
      </c>
      <c r="B8" s="4" t="s">
        <v>117</v>
      </c>
      <c r="C8" s="4" t="s">
        <v>61</v>
      </c>
      <c r="D8" s="4" t="s">
        <v>65</v>
      </c>
      <c r="E8" s="4" t="s">
        <v>118</v>
      </c>
      <c r="F8" s="4">
        <v>25.38</v>
      </c>
      <c r="G8" s="4">
        <v>1.18</v>
      </c>
      <c r="H8" s="237">
        <f>SUM(F8:G8)</f>
        <v>26.56</v>
      </c>
      <c r="I8" s="14"/>
      <c r="J8" s="4"/>
      <c r="K8" s="6"/>
      <c r="L8" s="100"/>
      <c r="M8" s="101"/>
      <c r="N8" s="116"/>
      <c r="O8" s="7"/>
      <c r="P8" s="4"/>
      <c r="Q8" s="6"/>
      <c r="R8" s="7"/>
      <c r="S8" s="4"/>
      <c r="T8" s="6"/>
      <c r="U8" s="7"/>
      <c r="V8" s="4"/>
      <c r="W8" s="147"/>
      <c r="X8" s="123"/>
      <c r="Y8" s="19"/>
      <c r="Z8" s="6"/>
      <c r="AA8" s="136"/>
      <c r="AB8" s="136"/>
      <c r="AC8" s="136"/>
      <c r="AD8" s="141">
        <f t="shared" ref="AD8:AD11" si="0">AC8+Z8+W8+T8+Q8+N8+K8+H8</f>
        <v>26.56</v>
      </c>
    </row>
    <row r="9" spans="1:31" x14ac:dyDescent="0.25">
      <c r="A9" t="s">
        <v>213</v>
      </c>
      <c r="B9" t="s">
        <v>223</v>
      </c>
      <c r="C9" t="s">
        <v>224</v>
      </c>
      <c r="D9" t="s">
        <v>216</v>
      </c>
      <c r="E9" t="s">
        <v>226</v>
      </c>
      <c r="F9" s="95"/>
      <c r="G9" s="93"/>
      <c r="H9" s="102"/>
      <c r="I9" s="7">
        <v>0</v>
      </c>
      <c r="J9" s="4"/>
      <c r="K9" s="6"/>
      <c r="L9" s="100">
        <v>26</v>
      </c>
      <c r="M9" s="101" t="s">
        <v>81</v>
      </c>
      <c r="N9" s="116"/>
      <c r="O9" s="7"/>
      <c r="P9" s="4"/>
      <c r="Q9" s="6"/>
      <c r="R9" s="7"/>
      <c r="S9" s="4"/>
      <c r="T9" s="6"/>
      <c r="U9" s="7"/>
      <c r="V9" s="4"/>
      <c r="W9" s="147"/>
      <c r="X9" s="123"/>
      <c r="Y9" s="19"/>
      <c r="Z9" s="6"/>
      <c r="AA9" s="136"/>
      <c r="AB9" s="136"/>
      <c r="AC9" s="136"/>
      <c r="AD9" s="141">
        <f t="shared" si="0"/>
        <v>0</v>
      </c>
    </row>
    <row r="10" spans="1:31" x14ac:dyDescent="0.25">
      <c r="A10" s="46"/>
      <c r="B10" s="8"/>
      <c r="C10" s="8"/>
      <c r="D10" s="8"/>
      <c r="E10" s="47"/>
      <c r="F10" s="95"/>
      <c r="G10" s="93"/>
      <c r="H10" s="102"/>
      <c r="I10" s="7"/>
      <c r="J10" s="4"/>
      <c r="K10" s="6"/>
      <c r="L10" s="100"/>
      <c r="M10" s="101"/>
      <c r="N10" s="116"/>
      <c r="O10" s="7"/>
      <c r="P10" s="4"/>
      <c r="Q10" s="6"/>
      <c r="R10" s="7"/>
      <c r="S10" s="4"/>
      <c r="T10" s="6"/>
      <c r="U10" s="7"/>
      <c r="V10" s="4"/>
      <c r="W10" s="147"/>
      <c r="X10" s="123"/>
      <c r="Y10" s="19"/>
      <c r="Z10" s="6"/>
      <c r="AA10" s="136"/>
      <c r="AB10" s="136"/>
      <c r="AC10" s="136"/>
      <c r="AD10" s="141">
        <f t="shared" si="0"/>
        <v>0</v>
      </c>
    </row>
    <row r="11" spans="1:31" x14ac:dyDescent="0.25">
      <c r="A11" s="4"/>
      <c r="B11" s="4"/>
      <c r="C11" s="4"/>
      <c r="D11" s="4"/>
      <c r="E11" s="4"/>
      <c r="G11" s="93"/>
      <c r="H11" s="102"/>
      <c r="I11" s="7"/>
      <c r="J11" s="4"/>
      <c r="K11" s="6"/>
      <c r="L11" s="100"/>
      <c r="M11" s="101"/>
      <c r="N11" s="102"/>
      <c r="O11" s="7"/>
      <c r="P11" s="4"/>
      <c r="Q11" s="6"/>
      <c r="R11" s="7"/>
      <c r="S11" s="4"/>
      <c r="T11" s="6"/>
      <c r="U11" s="7"/>
      <c r="V11" s="4"/>
      <c r="W11" s="147"/>
      <c r="X11" s="123"/>
      <c r="Y11" s="19"/>
      <c r="Z11" s="6"/>
      <c r="AA11" s="136"/>
      <c r="AB11" s="136"/>
      <c r="AC11" s="136"/>
      <c r="AD11" s="141">
        <f t="shared" si="0"/>
        <v>0</v>
      </c>
    </row>
    <row r="12" spans="1:31" x14ac:dyDescent="0.25">
      <c r="A12" s="4"/>
      <c r="B12" s="4"/>
      <c r="C12" s="4"/>
      <c r="D12" s="4"/>
      <c r="E12" s="4"/>
      <c r="G12" s="93"/>
      <c r="H12" s="102"/>
      <c r="I12" s="7"/>
      <c r="J12" s="4"/>
      <c r="K12" s="6"/>
      <c r="L12" s="100"/>
      <c r="M12" s="101"/>
      <c r="N12" s="116"/>
      <c r="O12" s="7"/>
      <c r="P12" s="4"/>
      <c r="Q12" s="6"/>
      <c r="R12" s="7"/>
      <c r="S12" s="4"/>
      <c r="T12" s="6"/>
      <c r="U12" s="7"/>
      <c r="V12" s="4"/>
      <c r="W12" s="147"/>
      <c r="X12" s="123"/>
      <c r="Y12" s="19"/>
      <c r="Z12" s="6"/>
      <c r="AA12" s="136"/>
      <c r="AB12" s="136"/>
      <c r="AC12" s="136"/>
      <c r="AD12" s="141"/>
    </row>
    <row r="13" spans="1:31" x14ac:dyDescent="0.25">
      <c r="A13" s="46"/>
      <c r="B13" s="8"/>
      <c r="C13" s="8"/>
      <c r="D13" s="8"/>
      <c r="E13" s="47"/>
      <c r="F13" s="95"/>
      <c r="G13" s="93"/>
      <c r="H13" s="102"/>
      <c r="I13" s="7"/>
      <c r="J13" s="4"/>
      <c r="K13" s="6"/>
      <c r="L13" s="100"/>
      <c r="M13" s="101"/>
      <c r="N13" s="116"/>
      <c r="O13" s="7"/>
      <c r="P13" s="4"/>
      <c r="Q13" s="6"/>
      <c r="R13" s="7"/>
      <c r="S13" s="4"/>
      <c r="T13" s="6"/>
      <c r="U13" s="7"/>
      <c r="V13" s="4"/>
      <c r="W13" s="147"/>
      <c r="X13" s="123"/>
      <c r="Y13" s="19"/>
      <c r="Z13" s="6"/>
      <c r="AA13" s="136"/>
      <c r="AB13" s="136"/>
      <c r="AC13" s="136"/>
      <c r="AD13" s="141"/>
    </row>
    <row r="14" spans="1:31" x14ac:dyDescent="0.25">
      <c r="A14" s="46"/>
      <c r="B14" s="8"/>
      <c r="C14" s="8"/>
      <c r="D14" s="8"/>
      <c r="E14" s="47"/>
      <c r="F14" s="95"/>
      <c r="G14" s="93"/>
      <c r="H14" s="102"/>
      <c r="I14" s="7"/>
      <c r="J14" s="4"/>
      <c r="K14" s="6"/>
      <c r="L14" s="100"/>
      <c r="M14" s="101"/>
      <c r="N14" s="116"/>
      <c r="O14" s="7"/>
      <c r="P14" s="4"/>
      <c r="Q14" s="6"/>
      <c r="R14" s="7"/>
      <c r="S14" s="4"/>
      <c r="T14" s="6"/>
      <c r="U14" s="7"/>
      <c r="V14" s="4"/>
      <c r="W14" s="147"/>
      <c r="X14" s="123"/>
      <c r="Y14" s="19"/>
      <c r="Z14" s="6"/>
      <c r="AA14" s="136"/>
      <c r="AB14" s="136"/>
      <c r="AC14" s="136"/>
      <c r="AD14" s="141"/>
    </row>
    <row r="15" spans="1:31" x14ac:dyDescent="0.25">
      <c r="A15" s="46"/>
      <c r="B15" s="8"/>
      <c r="C15" s="8"/>
      <c r="D15" s="8"/>
      <c r="E15" s="47"/>
      <c r="F15" s="129"/>
      <c r="G15" s="130"/>
      <c r="H15" s="140"/>
      <c r="I15" s="132"/>
      <c r="J15" s="133"/>
      <c r="K15" s="134"/>
      <c r="L15" s="100"/>
      <c r="M15" s="101"/>
      <c r="N15" s="116"/>
      <c r="O15" s="132"/>
      <c r="P15" s="133"/>
      <c r="Q15" s="134"/>
      <c r="R15" s="132"/>
      <c r="S15" s="133"/>
      <c r="T15" s="134"/>
      <c r="U15" s="132"/>
      <c r="V15" s="133"/>
      <c r="W15" s="269"/>
      <c r="X15" s="123"/>
      <c r="Y15" s="19"/>
      <c r="Z15" s="6"/>
      <c r="AA15" s="136"/>
      <c r="AB15" s="136"/>
      <c r="AC15" s="136"/>
      <c r="AD15" s="141"/>
    </row>
    <row r="16" spans="1:31" ht="15.75" thickBot="1" x14ac:dyDescent="0.3">
      <c r="A16" s="48"/>
      <c r="B16" s="49"/>
      <c r="C16" s="49"/>
      <c r="D16" s="49"/>
      <c r="E16" s="50"/>
      <c r="F16" s="96"/>
      <c r="G16" s="94"/>
      <c r="H16" s="103"/>
      <c r="I16" s="12"/>
      <c r="J16" s="10"/>
      <c r="K16" s="11"/>
      <c r="L16" s="117"/>
      <c r="M16" s="118"/>
      <c r="N16" s="119"/>
      <c r="O16" s="12"/>
      <c r="P16" s="10"/>
      <c r="Q16" s="11"/>
      <c r="R16" s="12"/>
      <c r="S16" s="10"/>
      <c r="T16" s="11"/>
      <c r="U16" s="12"/>
      <c r="V16" s="10"/>
      <c r="W16" s="188"/>
      <c r="X16" s="124"/>
      <c r="Y16" s="125"/>
      <c r="Z16" s="11"/>
      <c r="AA16" s="177"/>
      <c r="AB16" s="177"/>
      <c r="AC16" s="177"/>
      <c r="AD16" s="149"/>
    </row>
    <row r="17" spans="1:30" hidden="1" x14ac:dyDescent="0.25">
      <c r="A17" s="27"/>
      <c r="B17" s="27"/>
      <c r="C17" s="27"/>
      <c r="D17" s="27"/>
      <c r="E17" s="28"/>
      <c r="F17" s="16"/>
      <c r="G17" s="17"/>
      <c r="H17" s="18">
        <f t="shared" ref="H17:H33" si="1">F17+G17</f>
        <v>0</v>
      </c>
      <c r="I17" s="16"/>
      <c r="J17" s="17"/>
      <c r="K17" s="18">
        <f t="shared" ref="K17:K33" si="2">I17+J17</f>
        <v>0</v>
      </c>
      <c r="L17" s="112"/>
      <c r="M17" s="112"/>
      <c r="N17" s="112"/>
      <c r="O17" s="16"/>
      <c r="P17" s="17"/>
      <c r="Q17" s="18">
        <f t="shared" ref="Q17:Q33" si="3">O17+P17</f>
        <v>0</v>
      </c>
      <c r="R17" s="16"/>
      <c r="S17" s="17"/>
      <c r="T17" s="18">
        <f t="shared" ref="T17:T33" si="4">R17+S17</f>
        <v>0</v>
      </c>
      <c r="U17" s="176"/>
      <c r="V17" s="176"/>
      <c r="W17" s="176"/>
      <c r="X17" s="176"/>
      <c r="Y17" s="176"/>
      <c r="Z17" s="176"/>
      <c r="AA17" s="176"/>
      <c r="AB17" s="176"/>
      <c r="AC17" s="176"/>
      <c r="AD17" s="152">
        <f t="shared" ref="AD17:AD33" si="5">H17+K17</f>
        <v>0</v>
      </c>
    </row>
    <row r="18" spans="1:30" hidden="1" x14ac:dyDescent="0.25">
      <c r="A18" s="8"/>
      <c r="B18" s="8"/>
      <c r="C18" s="8"/>
      <c r="D18" s="8"/>
      <c r="E18" s="9"/>
      <c r="F18" s="7"/>
      <c r="G18" s="4"/>
      <c r="H18" s="6">
        <f t="shared" si="1"/>
        <v>0</v>
      </c>
      <c r="I18" s="7"/>
      <c r="J18" s="4"/>
      <c r="K18" s="6">
        <f t="shared" si="2"/>
        <v>0</v>
      </c>
      <c r="L18" s="113"/>
      <c r="M18" s="113"/>
      <c r="N18" s="113"/>
      <c r="O18" s="7"/>
      <c r="P18" s="4"/>
      <c r="Q18" s="6">
        <f t="shared" si="3"/>
        <v>0</v>
      </c>
      <c r="R18" s="7"/>
      <c r="S18" s="4"/>
      <c r="T18" s="6">
        <f t="shared" si="4"/>
        <v>0</v>
      </c>
      <c r="U18" s="136"/>
      <c r="V18" s="136"/>
      <c r="W18" s="136"/>
      <c r="X18" s="136"/>
      <c r="Y18" s="136"/>
      <c r="Z18" s="136"/>
      <c r="AA18" s="136"/>
      <c r="AB18" s="136"/>
      <c r="AC18" s="136"/>
      <c r="AD18" s="141">
        <f t="shared" si="5"/>
        <v>0</v>
      </c>
    </row>
    <row r="19" spans="1:30" hidden="1" x14ac:dyDescent="0.25">
      <c r="A19" s="8"/>
      <c r="B19" s="8"/>
      <c r="C19" s="8"/>
      <c r="D19" s="8"/>
      <c r="E19" s="9"/>
      <c r="F19" s="7"/>
      <c r="G19" s="4"/>
      <c r="H19" s="6">
        <f t="shared" si="1"/>
        <v>0</v>
      </c>
      <c r="I19" s="7"/>
      <c r="J19" s="4"/>
      <c r="K19" s="6">
        <f t="shared" si="2"/>
        <v>0</v>
      </c>
      <c r="L19" s="113"/>
      <c r="M19" s="113"/>
      <c r="N19" s="113"/>
      <c r="O19" s="7"/>
      <c r="P19" s="4"/>
      <c r="Q19" s="6">
        <f t="shared" si="3"/>
        <v>0</v>
      </c>
      <c r="R19" s="7"/>
      <c r="S19" s="4"/>
      <c r="T19" s="6">
        <f t="shared" si="4"/>
        <v>0</v>
      </c>
      <c r="U19" s="136"/>
      <c r="V19" s="136"/>
      <c r="W19" s="136"/>
      <c r="X19" s="136"/>
      <c r="Y19" s="136"/>
      <c r="Z19" s="136"/>
      <c r="AA19" s="136"/>
      <c r="AB19" s="136"/>
      <c r="AC19" s="136"/>
      <c r="AD19" s="141">
        <f t="shared" si="5"/>
        <v>0</v>
      </c>
    </row>
    <row r="20" spans="1:30" hidden="1" x14ac:dyDescent="0.25">
      <c r="A20" s="8"/>
      <c r="B20" s="8"/>
      <c r="C20" s="8"/>
      <c r="D20" s="8"/>
      <c r="E20" s="9"/>
      <c r="F20" s="7"/>
      <c r="G20" s="4"/>
      <c r="H20" s="6">
        <f t="shared" si="1"/>
        <v>0</v>
      </c>
      <c r="I20" s="7"/>
      <c r="J20" s="4"/>
      <c r="K20" s="6">
        <f t="shared" si="2"/>
        <v>0</v>
      </c>
      <c r="L20" s="113"/>
      <c r="M20" s="113"/>
      <c r="N20" s="113"/>
      <c r="O20" s="7"/>
      <c r="P20" s="4"/>
      <c r="Q20" s="6">
        <f t="shared" si="3"/>
        <v>0</v>
      </c>
      <c r="R20" s="7"/>
      <c r="S20" s="4"/>
      <c r="T20" s="6">
        <f t="shared" si="4"/>
        <v>0</v>
      </c>
      <c r="U20" s="136"/>
      <c r="V20" s="136"/>
      <c r="W20" s="136"/>
      <c r="X20" s="136"/>
      <c r="Y20" s="136"/>
      <c r="Z20" s="136"/>
      <c r="AA20" s="136"/>
      <c r="AB20" s="136"/>
      <c r="AC20" s="136"/>
      <c r="AD20" s="141">
        <f t="shared" si="5"/>
        <v>0</v>
      </c>
    </row>
    <row r="21" spans="1:30" hidden="1" x14ac:dyDescent="0.25">
      <c r="A21" s="8"/>
      <c r="B21" s="8"/>
      <c r="C21" s="8"/>
      <c r="D21" s="8"/>
      <c r="E21" s="9"/>
      <c r="F21" s="7"/>
      <c r="G21" s="4"/>
      <c r="H21" s="6">
        <f t="shared" si="1"/>
        <v>0</v>
      </c>
      <c r="I21" s="7"/>
      <c r="J21" s="4"/>
      <c r="K21" s="6">
        <f t="shared" si="2"/>
        <v>0</v>
      </c>
      <c r="L21" s="113"/>
      <c r="M21" s="113"/>
      <c r="N21" s="113"/>
      <c r="O21" s="7"/>
      <c r="P21" s="4"/>
      <c r="Q21" s="6">
        <f t="shared" si="3"/>
        <v>0</v>
      </c>
      <c r="R21" s="7"/>
      <c r="S21" s="4"/>
      <c r="T21" s="6">
        <f t="shared" si="4"/>
        <v>0</v>
      </c>
      <c r="U21" s="136"/>
      <c r="V21" s="136"/>
      <c r="W21" s="136"/>
      <c r="X21" s="136"/>
      <c r="Y21" s="136"/>
      <c r="Z21" s="136"/>
      <c r="AA21" s="136"/>
      <c r="AB21" s="136"/>
      <c r="AC21" s="136"/>
      <c r="AD21" s="141">
        <f t="shared" si="5"/>
        <v>0</v>
      </c>
    </row>
    <row r="22" spans="1:30" hidden="1" x14ac:dyDescent="0.25">
      <c r="A22" s="8"/>
      <c r="B22" s="8"/>
      <c r="C22" s="8"/>
      <c r="D22" s="8"/>
      <c r="E22" s="9"/>
      <c r="F22" s="7"/>
      <c r="G22" s="4"/>
      <c r="H22" s="6">
        <f t="shared" si="1"/>
        <v>0</v>
      </c>
      <c r="I22" s="7"/>
      <c r="J22" s="4"/>
      <c r="K22" s="6">
        <f t="shared" si="2"/>
        <v>0</v>
      </c>
      <c r="L22" s="113"/>
      <c r="M22" s="113"/>
      <c r="N22" s="113"/>
      <c r="O22" s="7"/>
      <c r="P22" s="4"/>
      <c r="Q22" s="6">
        <f t="shared" si="3"/>
        <v>0</v>
      </c>
      <c r="R22" s="7"/>
      <c r="S22" s="4"/>
      <c r="T22" s="6">
        <f t="shared" si="4"/>
        <v>0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41">
        <f t="shared" si="5"/>
        <v>0</v>
      </c>
    </row>
    <row r="23" spans="1:30" hidden="1" x14ac:dyDescent="0.25">
      <c r="A23" s="8"/>
      <c r="B23" s="8"/>
      <c r="C23" s="8"/>
      <c r="D23" s="8"/>
      <c r="E23" s="9"/>
      <c r="F23" s="7"/>
      <c r="G23" s="4"/>
      <c r="H23" s="6">
        <f t="shared" si="1"/>
        <v>0</v>
      </c>
      <c r="I23" s="7"/>
      <c r="J23" s="4"/>
      <c r="K23" s="6">
        <f t="shared" si="2"/>
        <v>0</v>
      </c>
      <c r="L23" s="113"/>
      <c r="M23" s="113"/>
      <c r="N23" s="113"/>
      <c r="O23" s="7"/>
      <c r="P23" s="4"/>
      <c r="Q23" s="6">
        <f t="shared" si="3"/>
        <v>0</v>
      </c>
      <c r="R23" s="7"/>
      <c r="S23" s="4"/>
      <c r="T23" s="6">
        <f t="shared" si="4"/>
        <v>0</v>
      </c>
      <c r="U23" s="136"/>
      <c r="V23" s="136"/>
      <c r="W23" s="136"/>
      <c r="X23" s="136"/>
      <c r="Y23" s="136"/>
      <c r="Z23" s="136"/>
      <c r="AA23" s="136"/>
      <c r="AB23" s="136"/>
      <c r="AC23" s="136"/>
      <c r="AD23" s="141">
        <f t="shared" si="5"/>
        <v>0</v>
      </c>
    </row>
    <row r="24" spans="1:30" hidden="1" x14ac:dyDescent="0.25">
      <c r="A24" s="8"/>
      <c r="B24" s="8"/>
      <c r="C24" s="8"/>
      <c r="D24" s="8"/>
      <c r="E24" s="9"/>
      <c r="F24" s="7"/>
      <c r="G24" s="4"/>
      <c r="H24" s="6">
        <f t="shared" si="1"/>
        <v>0</v>
      </c>
      <c r="I24" s="7"/>
      <c r="J24" s="4"/>
      <c r="K24" s="6">
        <f t="shared" si="2"/>
        <v>0</v>
      </c>
      <c r="L24" s="113"/>
      <c r="M24" s="113"/>
      <c r="N24" s="113"/>
      <c r="O24" s="7"/>
      <c r="P24" s="4"/>
      <c r="Q24" s="6">
        <f t="shared" si="3"/>
        <v>0</v>
      </c>
      <c r="R24" s="7"/>
      <c r="S24" s="4"/>
      <c r="T24" s="6">
        <f t="shared" si="4"/>
        <v>0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41">
        <f t="shared" si="5"/>
        <v>0</v>
      </c>
    </row>
    <row r="25" spans="1:30" hidden="1" x14ac:dyDescent="0.25">
      <c r="A25" s="8"/>
      <c r="B25" s="8"/>
      <c r="C25" s="8"/>
      <c r="D25" s="8"/>
      <c r="E25" s="9"/>
      <c r="F25" s="7"/>
      <c r="G25" s="4"/>
      <c r="H25" s="6">
        <f t="shared" si="1"/>
        <v>0</v>
      </c>
      <c r="I25" s="7"/>
      <c r="J25" s="4"/>
      <c r="K25" s="6">
        <f t="shared" si="2"/>
        <v>0</v>
      </c>
      <c r="L25" s="113"/>
      <c r="M25" s="113"/>
      <c r="N25" s="113"/>
      <c r="O25" s="7"/>
      <c r="P25" s="4"/>
      <c r="Q25" s="6">
        <f t="shared" si="3"/>
        <v>0</v>
      </c>
      <c r="R25" s="7"/>
      <c r="S25" s="4"/>
      <c r="T25" s="6">
        <f t="shared" si="4"/>
        <v>0</v>
      </c>
      <c r="U25" s="136"/>
      <c r="V25" s="136"/>
      <c r="W25" s="136"/>
      <c r="X25" s="136"/>
      <c r="Y25" s="136"/>
      <c r="Z25" s="136"/>
      <c r="AA25" s="136"/>
      <c r="AB25" s="136"/>
      <c r="AC25" s="136"/>
      <c r="AD25" s="141">
        <f t="shared" si="5"/>
        <v>0</v>
      </c>
    </row>
    <row r="26" spans="1:30" hidden="1" x14ac:dyDescent="0.25">
      <c r="A26" s="8"/>
      <c r="B26" s="8"/>
      <c r="C26" s="8"/>
      <c r="D26" s="8"/>
      <c r="E26" s="9"/>
      <c r="F26" s="7"/>
      <c r="G26" s="4"/>
      <c r="H26" s="6">
        <f t="shared" si="1"/>
        <v>0</v>
      </c>
      <c r="I26" s="7"/>
      <c r="J26" s="4"/>
      <c r="K26" s="6">
        <f t="shared" si="2"/>
        <v>0</v>
      </c>
      <c r="L26" s="113"/>
      <c r="M26" s="113"/>
      <c r="N26" s="113"/>
      <c r="O26" s="7"/>
      <c r="P26" s="4"/>
      <c r="Q26" s="6">
        <f t="shared" si="3"/>
        <v>0</v>
      </c>
      <c r="R26" s="7"/>
      <c r="S26" s="4"/>
      <c r="T26" s="6">
        <f t="shared" si="4"/>
        <v>0</v>
      </c>
      <c r="U26" s="136"/>
      <c r="V26" s="136"/>
      <c r="W26" s="136"/>
      <c r="X26" s="136"/>
      <c r="Y26" s="136"/>
      <c r="Z26" s="136"/>
      <c r="AA26" s="136"/>
      <c r="AB26" s="136"/>
      <c r="AC26" s="136"/>
      <c r="AD26" s="141">
        <f t="shared" si="5"/>
        <v>0</v>
      </c>
    </row>
    <row r="27" spans="1:30" hidden="1" x14ac:dyDescent="0.25">
      <c r="A27" s="8"/>
      <c r="B27" s="8"/>
      <c r="C27" s="8"/>
      <c r="D27" s="8"/>
      <c r="E27" s="9"/>
      <c r="F27" s="7"/>
      <c r="G27" s="4"/>
      <c r="H27" s="6">
        <f t="shared" si="1"/>
        <v>0</v>
      </c>
      <c r="I27" s="7"/>
      <c r="J27" s="4"/>
      <c r="K27" s="6">
        <f t="shared" si="2"/>
        <v>0</v>
      </c>
      <c r="L27" s="113"/>
      <c r="M27" s="113"/>
      <c r="N27" s="113"/>
      <c r="O27" s="7"/>
      <c r="P27" s="4"/>
      <c r="Q27" s="6">
        <f t="shared" si="3"/>
        <v>0</v>
      </c>
      <c r="R27" s="7"/>
      <c r="S27" s="4"/>
      <c r="T27" s="6">
        <f t="shared" si="4"/>
        <v>0</v>
      </c>
      <c r="U27" s="136"/>
      <c r="V27" s="136"/>
      <c r="W27" s="136"/>
      <c r="X27" s="136"/>
      <c r="Y27" s="136"/>
      <c r="Z27" s="136"/>
      <c r="AA27" s="136"/>
      <c r="AB27" s="136"/>
      <c r="AC27" s="136"/>
      <c r="AD27" s="141">
        <f t="shared" si="5"/>
        <v>0</v>
      </c>
    </row>
    <row r="28" spans="1:30" hidden="1" x14ac:dyDescent="0.25">
      <c r="A28" s="8"/>
      <c r="B28" s="8"/>
      <c r="C28" s="8"/>
      <c r="D28" s="8"/>
      <c r="E28" s="9"/>
      <c r="F28" s="7"/>
      <c r="G28" s="4"/>
      <c r="H28" s="6">
        <f t="shared" si="1"/>
        <v>0</v>
      </c>
      <c r="I28" s="7"/>
      <c r="J28" s="4"/>
      <c r="K28" s="6">
        <f t="shared" si="2"/>
        <v>0</v>
      </c>
      <c r="L28" s="113"/>
      <c r="M28" s="113"/>
      <c r="N28" s="113"/>
      <c r="O28" s="7"/>
      <c r="P28" s="4"/>
      <c r="Q28" s="6">
        <f t="shared" si="3"/>
        <v>0</v>
      </c>
      <c r="R28" s="7"/>
      <c r="S28" s="4"/>
      <c r="T28" s="6">
        <f t="shared" si="4"/>
        <v>0</v>
      </c>
      <c r="U28" s="136"/>
      <c r="V28" s="136"/>
      <c r="W28" s="136"/>
      <c r="X28" s="136"/>
      <c r="Y28" s="136"/>
      <c r="Z28" s="136"/>
      <c r="AA28" s="136"/>
      <c r="AB28" s="136"/>
      <c r="AC28" s="136"/>
      <c r="AD28" s="141">
        <f t="shared" si="5"/>
        <v>0</v>
      </c>
    </row>
    <row r="29" spans="1:30" hidden="1" x14ac:dyDescent="0.25">
      <c r="A29" s="8"/>
      <c r="B29" s="8"/>
      <c r="C29" s="8"/>
      <c r="D29" s="8"/>
      <c r="E29" s="9"/>
      <c r="F29" s="7"/>
      <c r="G29" s="4"/>
      <c r="H29" s="6">
        <f t="shared" si="1"/>
        <v>0</v>
      </c>
      <c r="I29" s="7"/>
      <c r="J29" s="4"/>
      <c r="K29" s="6">
        <f t="shared" si="2"/>
        <v>0</v>
      </c>
      <c r="L29" s="113"/>
      <c r="M29" s="113"/>
      <c r="N29" s="113"/>
      <c r="O29" s="7"/>
      <c r="P29" s="4"/>
      <c r="Q29" s="6">
        <f t="shared" si="3"/>
        <v>0</v>
      </c>
      <c r="R29" s="7"/>
      <c r="S29" s="4"/>
      <c r="T29" s="6">
        <f t="shared" si="4"/>
        <v>0</v>
      </c>
      <c r="U29" s="136"/>
      <c r="V29" s="136"/>
      <c r="W29" s="136"/>
      <c r="X29" s="136"/>
      <c r="Y29" s="136"/>
      <c r="Z29" s="136"/>
      <c r="AA29" s="136"/>
      <c r="AB29" s="136"/>
      <c r="AC29" s="136"/>
      <c r="AD29" s="141">
        <f t="shared" si="5"/>
        <v>0</v>
      </c>
    </row>
    <row r="30" spans="1:30" hidden="1" x14ac:dyDescent="0.25">
      <c r="A30" s="8"/>
      <c r="B30" s="8"/>
      <c r="C30" s="8"/>
      <c r="D30" s="8"/>
      <c r="E30" s="9"/>
      <c r="F30" s="7"/>
      <c r="G30" s="4"/>
      <c r="H30" s="6">
        <f t="shared" si="1"/>
        <v>0</v>
      </c>
      <c r="I30" s="7"/>
      <c r="J30" s="4"/>
      <c r="K30" s="6">
        <f t="shared" si="2"/>
        <v>0</v>
      </c>
      <c r="L30" s="113"/>
      <c r="M30" s="113"/>
      <c r="N30" s="113"/>
      <c r="O30" s="7"/>
      <c r="P30" s="4"/>
      <c r="Q30" s="6">
        <f t="shared" si="3"/>
        <v>0</v>
      </c>
      <c r="R30" s="7"/>
      <c r="S30" s="4"/>
      <c r="T30" s="6">
        <f t="shared" si="4"/>
        <v>0</v>
      </c>
      <c r="U30" s="136"/>
      <c r="V30" s="136"/>
      <c r="W30" s="136"/>
      <c r="X30" s="136"/>
      <c r="Y30" s="136"/>
      <c r="Z30" s="136"/>
      <c r="AA30" s="136"/>
      <c r="AB30" s="136"/>
      <c r="AC30" s="136"/>
      <c r="AD30" s="141">
        <f t="shared" si="5"/>
        <v>0</v>
      </c>
    </row>
    <row r="31" spans="1:30" hidden="1" x14ac:dyDescent="0.25">
      <c r="A31" s="8"/>
      <c r="B31" s="8"/>
      <c r="C31" s="8"/>
      <c r="D31" s="8"/>
      <c r="E31" s="9"/>
      <c r="F31" s="7"/>
      <c r="G31" s="4"/>
      <c r="H31" s="6">
        <f t="shared" si="1"/>
        <v>0</v>
      </c>
      <c r="I31" s="7"/>
      <c r="J31" s="4"/>
      <c r="K31" s="6">
        <f t="shared" si="2"/>
        <v>0</v>
      </c>
      <c r="L31" s="113"/>
      <c r="M31" s="113"/>
      <c r="N31" s="113"/>
      <c r="O31" s="7"/>
      <c r="P31" s="4"/>
      <c r="Q31" s="6">
        <f t="shared" si="3"/>
        <v>0</v>
      </c>
      <c r="R31" s="7"/>
      <c r="S31" s="4"/>
      <c r="T31" s="6">
        <f t="shared" si="4"/>
        <v>0</v>
      </c>
      <c r="U31" s="136"/>
      <c r="V31" s="136"/>
      <c r="W31" s="136"/>
      <c r="X31" s="136"/>
      <c r="Y31" s="136"/>
      <c r="Z31" s="136"/>
      <c r="AA31" s="136"/>
      <c r="AB31" s="136"/>
      <c r="AC31" s="136"/>
      <c r="AD31" s="141">
        <f t="shared" si="5"/>
        <v>0</v>
      </c>
    </row>
    <row r="32" spans="1:30" hidden="1" x14ac:dyDescent="0.25">
      <c r="A32" s="8"/>
      <c r="B32" s="8"/>
      <c r="C32" s="8"/>
      <c r="D32" s="8"/>
      <c r="E32" s="9"/>
      <c r="F32" s="7"/>
      <c r="G32" s="4"/>
      <c r="H32" s="6">
        <f t="shared" si="1"/>
        <v>0</v>
      </c>
      <c r="I32" s="7"/>
      <c r="J32" s="4"/>
      <c r="K32" s="6">
        <f t="shared" si="2"/>
        <v>0</v>
      </c>
      <c r="L32" s="113"/>
      <c r="M32" s="113"/>
      <c r="N32" s="113"/>
      <c r="O32" s="7"/>
      <c r="P32" s="4"/>
      <c r="Q32" s="6">
        <f t="shared" si="3"/>
        <v>0</v>
      </c>
      <c r="R32" s="7"/>
      <c r="S32" s="4"/>
      <c r="T32" s="6">
        <f t="shared" si="4"/>
        <v>0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41">
        <f t="shared" si="5"/>
        <v>0</v>
      </c>
    </row>
    <row r="33" spans="1:30" ht="15.75" hidden="1" thickBot="1" x14ac:dyDescent="0.3">
      <c r="A33" s="8"/>
      <c r="B33" s="8"/>
      <c r="C33" s="8"/>
      <c r="D33" s="8"/>
      <c r="E33" s="9"/>
      <c r="F33" s="7"/>
      <c r="G33" s="10"/>
      <c r="H33" s="11">
        <f t="shared" si="1"/>
        <v>0</v>
      </c>
      <c r="I33" s="12"/>
      <c r="J33" s="10"/>
      <c r="K33" s="11">
        <f t="shared" si="2"/>
        <v>0</v>
      </c>
      <c r="L33" s="114"/>
      <c r="M33" s="114"/>
      <c r="N33" s="114"/>
      <c r="O33" s="12"/>
      <c r="P33" s="10"/>
      <c r="Q33" s="11">
        <f t="shared" si="3"/>
        <v>0</v>
      </c>
      <c r="R33" s="12"/>
      <c r="S33" s="10"/>
      <c r="T33" s="11">
        <f t="shared" si="4"/>
        <v>0</v>
      </c>
      <c r="U33" s="156"/>
      <c r="V33" s="156"/>
      <c r="W33" s="156"/>
      <c r="X33" s="156"/>
      <c r="Y33" s="156"/>
      <c r="Z33" s="156"/>
      <c r="AA33" s="156"/>
      <c r="AB33" s="156"/>
      <c r="AC33" s="156"/>
      <c r="AD33" s="141">
        <f t="shared" si="5"/>
        <v>0</v>
      </c>
    </row>
  </sheetData>
  <autoFilter ref="A6:AD6">
    <sortState ref="A7:AD16">
      <sortCondition descending="1" ref="AD6"/>
    </sortState>
  </autoFilter>
  <mergeCells count="11">
    <mergeCell ref="F5:H5"/>
    <mergeCell ref="I5:K5"/>
    <mergeCell ref="O5:Q5"/>
    <mergeCell ref="R5:T5"/>
    <mergeCell ref="A1:AD1"/>
    <mergeCell ref="A2:AD2"/>
    <mergeCell ref="L5:N5"/>
    <mergeCell ref="A3:R3"/>
    <mergeCell ref="U5:W5"/>
    <mergeCell ref="X5:Z5"/>
    <mergeCell ref="AA5:AC5"/>
  </mergeCells>
  <printOptions horizontalCentered="1"/>
  <pageMargins left="3.937007874015748E-2" right="3.937007874015748E-2" top="1.1417322834645669" bottom="0.74803149606299213" header="0.11811023622047245" footer="0.31496062992125984"/>
  <pageSetup paperSize="9" scale="55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6"/>
  <sheetViews>
    <sheetView topLeftCell="A3" workbookViewId="0">
      <selection activeCell="B17" sqref="B17"/>
    </sheetView>
  </sheetViews>
  <sheetFormatPr defaultRowHeight="15" x14ac:dyDescent="0.25"/>
  <cols>
    <col min="1" max="1" width="22.140625" style="388" customWidth="1"/>
    <col min="2" max="2" width="12.42578125" bestFit="1" customWidth="1"/>
    <col min="3" max="3" width="12.85546875" customWidth="1"/>
    <col min="4" max="4" width="21.42578125" customWidth="1"/>
    <col min="5" max="5" width="23.7109375" bestFit="1" customWidth="1"/>
    <col min="6" max="7" width="5.7109375" customWidth="1"/>
    <col min="8" max="8" width="7.7109375" customWidth="1"/>
    <col min="9" max="10" width="5.7109375" customWidth="1"/>
    <col min="11" max="11" width="7" customWidth="1"/>
    <col min="12" max="13" width="5.7109375" customWidth="1"/>
    <col min="14" max="14" width="7" customWidth="1"/>
    <col min="15" max="16" width="5.7109375" customWidth="1"/>
    <col min="17" max="17" width="7" customWidth="1"/>
    <col min="18" max="19" width="5.7109375" customWidth="1"/>
    <col min="20" max="20" width="7" customWidth="1"/>
    <col min="21" max="22" width="5.7109375" customWidth="1"/>
    <col min="23" max="23" width="7" customWidth="1"/>
    <col min="24" max="25" width="5.7109375" customWidth="1"/>
    <col min="26" max="26" width="7" customWidth="1"/>
    <col min="27" max="28" width="5.7109375" customWidth="1"/>
    <col min="29" max="35" width="7" customWidth="1"/>
    <col min="36" max="36" width="7.5703125" customWidth="1"/>
  </cols>
  <sheetData>
    <row r="1" spans="1:36" ht="31.5" x14ac:dyDescent="0.5">
      <c r="A1" s="639" t="s">
        <v>36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</row>
    <row r="2" spans="1:36" ht="28.5" x14ac:dyDescent="0.45">
      <c r="A2" s="640" t="s">
        <v>15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</row>
    <row r="3" spans="1:36" ht="28.5" x14ac:dyDescent="0.4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</row>
    <row r="4" spans="1:36" ht="15.75" thickBot="1" x14ac:dyDescent="0.3"/>
    <row r="5" spans="1:36" ht="27.75" customHeight="1" thickBot="1" x14ac:dyDescent="0.3">
      <c r="A5" s="389"/>
      <c r="B5" s="1"/>
      <c r="C5" s="1"/>
      <c r="D5" s="1"/>
      <c r="E5" s="1"/>
      <c r="F5" s="648" t="s">
        <v>32</v>
      </c>
      <c r="G5" s="649"/>
      <c r="H5" s="654"/>
      <c r="I5" s="648" t="s">
        <v>44</v>
      </c>
      <c r="J5" s="649"/>
      <c r="K5" s="654"/>
      <c r="L5" s="658" t="s">
        <v>221</v>
      </c>
      <c r="M5" s="659"/>
      <c r="N5" s="660"/>
      <c r="O5" s="658" t="s">
        <v>235</v>
      </c>
      <c r="P5" s="659"/>
      <c r="Q5" s="660"/>
      <c r="R5" s="648" t="s">
        <v>251</v>
      </c>
      <c r="S5" s="649"/>
      <c r="T5" s="654"/>
      <c r="U5" s="648" t="s">
        <v>299</v>
      </c>
      <c r="V5" s="649"/>
      <c r="W5" s="654"/>
      <c r="X5" s="648" t="s">
        <v>299</v>
      </c>
      <c r="Y5" s="649"/>
      <c r="Z5" s="654"/>
      <c r="AA5" s="648"/>
      <c r="AB5" s="649"/>
      <c r="AC5" s="654"/>
      <c r="AD5" s="644"/>
      <c r="AE5" s="645"/>
      <c r="AF5" s="646"/>
      <c r="AG5" s="648" t="s">
        <v>33</v>
      </c>
      <c r="AH5" s="649"/>
      <c r="AI5" s="643"/>
      <c r="AJ5" s="2" t="s">
        <v>0</v>
      </c>
    </row>
    <row r="6" spans="1:36" ht="15.75" thickBot="1" x14ac:dyDescent="0.3">
      <c r="A6" s="391" t="s">
        <v>1</v>
      </c>
      <c r="B6" s="38" t="s">
        <v>3</v>
      </c>
      <c r="C6" s="38" t="s">
        <v>39</v>
      </c>
      <c r="D6" s="38" t="s">
        <v>50</v>
      </c>
      <c r="E6" s="504" t="s">
        <v>41</v>
      </c>
      <c r="F6" s="273">
        <v>45360</v>
      </c>
      <c r="G6" s="274">
        <v>45361</v>
      </c>
      <c r="H6" s="275" t="s">
        <v>6</v>
      </c>
      <c r="I6" s="273">
        <v>45360</v>
      </c>
      <c r="J6" s="274">
        <v>45361</v>
      </c>
      <c r="K6" s="275" t="s">
        <v>6</v>
      </c>
      <c r="L6" s="273">
        <v>45374</v>
      </c>
      <c r="M6" s="274" t="s">
        <v>222</v>
      </c>
      <c r="N6" s="276" t="s">
        <v>6</v>
      </c>
      <c r="O6" s="273">
        <v>45388</v>
      </c>
      <c r="P6" s="274">
        <v>45389</v>
      </c>
      <c r="Q6" s="276" t="s">
        <v>6</v>
      </c>
      <c r="R6" s="273">
        <v>45394</v>
      </c>
      <c r="S6" s="274">
        <v>45395</v>
      </c>
      <c r="T6" s="275" t="s">
        <v>6</v>
      </c>
      <c r="U6" s="273">
        <v>45402</v>
      </c>
      <c r="V6" s="274">
        <v>45403</v>
      </c>
      <c r="W6" s="275" t="s">
        <v>6</v>
      </c>
      <c r="X6" s="273">
        <v>45422</v>
      </c>
      <c r="Y6" s="274">
        <v>45423</v>
      </c>
      <c r="Z6" s="275" t="s">
        <v>6</v>
      </c>
      <c r="AA6" s="273"/>
      <c r="AB6" s="274"/>
      <c r="AC6" s="275" t="s">
        <v>6</v>
      </c>
      <c r="AD6" s="384"/>
      <c r="AE6" s="385"/>
      <c r="AF6" s="212" t="s">
        <v>6</v>
      </c>
      <c r="AG6" s="514">
        <v>45185</v>
      </c>
      <c r="AH6" s="515">
        <v>45186</v>
      </c>
      <c r="AI6" s="121" t="s">
        <v>6</v>
      </c>
      <c r="AJ6" s="136"/>
    </row>
    <row r="7" spans="1:36" x14ac:dyDescent="0.25">
      <c r="A7" s="4" t="s">
        <v>73</v>
      </c>
      <c r="B7" s="4" t="s">
        <v>111</v>
      </c>
      <c r="C7" s="4" t="s">
        <v>47</v>
      </c>
      <c r="D7" s="4" t="s">
        <v>112</v>
      </c>
      <c r="E7" s="4" t="s">
        <v>113</v>
      </c>
      <c r="F7">
        <v>24.5</v>
      </c>
      <c r="G7">
        <v>13.2</v>
      </c>
      <c r="H7" s="58">
        <f>F7+G7</f>
        <v>37.700000000000003</v>
      </c>
      <c r="I7" s="95"/>
      <c r="J7" s="93"/>
      <c r="K7" s="102"/>
      <c r="L7" s="100"/>
      <c r="M7" s="101"/>
      <c r="N7" s="116"/>
      <c r="O7" s="100"/>
      <c r="P7" s="101"/>
      <c r="Q7" s="116"/>
      <c r="R7" s="95"/>
      <c r="S7" s="93"/>
      <c r="T7" s="102"/>
      <c r="U7" s="4">
        <v>24.5</v>
      </c>
      <c r="V7" s="4">
        <v>13.2</v>
      </c>
      <c r="W7" s="102">
        <f>U7+V7</f>
        <v>37.700000000000003</v>
      </c>
      <c r="X7" s="95"/>
      <c r="Y7" s="93"/>
      <c r="Z7" s="102"/>
      <c r="AA7" s="95"/>
      <c r="AB7" s="93"/>
      <c r="AC7" s="102"/>
      <c r="AD7" s="151"/>
      <c r="AE7" s="151"/>
      <c r="AF7" s="151"/>
      <c r="AG7" s="151"/>
      <c r="AH7" s="151"/>
      <c r="AI7" s="151"/>
      <c r="AJ7" s="151">
        <f t="shared" ref="AJ7:AJ23" si="0">H7+K7+N7+Q7+T7+W7+Z7+AC7+AF7+AI7</f>
        <v>75.400000000000006</v>
      </c>
    </row>
    <row r="8" spans="1:36" x14ac:dyDescent="0.25">
      <c r="A8" s="4" t="s">
        <v>58</v>
      </c>
      <c r="B8" s="4" t="s">
        <v>320</v>
      </c>
      <c r="C8" s="4" t="s">
        <v>291</v>
      </c>
      <c r="D8" s="4" t="s">
        <v>304</v>
      </c>
      <c r="E8" s="4" t="s">
        <v>321</v>
      </c>
      <c r="F8" s="93"/>
      <c r="G8" s="93"/>
      <c r="H8" s="58"/>
      <c r="I8" s="95"/>
      <c r="J8" s="93"/>
      <c r="K8" s="102"/>
      <c r="L8" s="100"/>
      <c r="M8" s="101"/>
      <c r="N8" s="116"/>
      <c r="O8" s="100"/>
      <c r="P8" s="101"/>
      <c r="Q8" s="116"/>
      <c r="R8" s="95"/>
      <c r="S8" s="93"/>
      <c r="T8" s="102"/>
      <c r="U8" s="4">
        <v>22.88</v>
      </c>
      <c r="V8" s="4">
        <v>12.98</v>
      </c>
      <c r="W8" s="102">
        <f>U8+V8</f>
        <v>35.86</v>
      </c>
      <c r="X8" s="7">
        <v>21.88</v>
      </c>
      <c r="Y8" s="4">
        <v>12.76</v>
      </c>
      <c r="Z8" s="102">
        <f>Y8+X8</f>
        <v>34.64</v>
      </c>
      <c r="AA8" s="95"/>
      <c r="AB8" s="93"/>
      <c r="AC8" s="102"/>
      <c r="AD8" s="151"/>
      <c r="AE8" s="151"/>
      <c r="AF8" s="151"/>
      <c r="AG8" s="151"/>
      <c r="AH8" s="151"/>
      <c r="AI8" s="151"/>
      <c r="AJ8" s="151">
        <f t="shared" si="0"/>
        <v>70.5</v>
      </c>
    </row>
    <row r="9" spans="1:36" x14ac:dyDescent="0.25">
      <c r="A9" s="4" t="s">
        <v>190</v>
      </c>
      <c r="B9" s="4" t="s">
        <v>191</v>
      </c>
      <c r="C9" s="4" t="s">
        <v>97</v>
      </c>
      <c r="D9" s="4" t="s">
        <v>192</v>
      </c>
      <c r="E9" s="4" t="s">
        <v>193</v>
      </c>
      <c r="F9" s="93"/>
      <c r="G9" s="93"/>
      <c r="H9" s="58">
        <f>F9+G9</f>
        <v>0</v>
      </c>
      <c r="I9" s="7">
        <v>20.63</v>
      </c>
      <c r="J9" s="4">
        <v>7.98</v>
      </c>
      <c r="K9" s="102">
        <f>I9+J9</f>
        <v>28.61</v>
      </c>
      <c r="L9" s="100"/>
      <c r="M9" s="101"/>
      <c r="N9" s="116"/>
      <c r="O9" s="100"/>
      <c r="P9" s="101"/>
      <c r="Q9" s="116"/>
      <c r="R9" s="95"/>
      <c r="S9" s="93"/>
      <c r="T9" s="102"/>
      <c r="U9" s="7">
        <v>23.38</v>
      </c>
      <c r="V9" s="4">
        <v>8.1199999999999992</v>
      </c>
      <c r="W9" s="102">
        <f>U9+V9</f>
        <v>31.5</v>
      </c>
      <c r="X9" s="594"/>
      <c r="Y9" s="594"/>
      <c r="Z9" s="102"/>
      <c r="AA9" s="95"/>
      <c r="AB9" s="93"/>
      <c r="AC9" s="102"/>
      <c r="AD9" s="151"/>
      <c r="AE9" s="151"/>
      <c r="AF9" s="151"/>
      <c r="AG9" s="151"/>
      <c r="AH9" s="151"/>
      <c r="AI9" s="151"/>
      <c r="AJ9" s="151">
        <f t="shared" si="0"/>
        <v>60.11</v>
      </c>
    </row>
    <row r="10" spans="1:36" x14ac:dyDescent="0.25">
      <c r="A10" s="4" t="s">
        <v>231</v>
      </c>
      <c r="B10" s="4" t="s">
        <v>240</v>
      </c>
      <c r="C10" s="4" t="s">
        <v>241</v>
      </c>
      <c r="D10" s="4" t="s">
        <v>233</v>
      </c>
      <c r="E10" s="4" t="s">
        <v>242</v>
      </c>
      <c r="F10" s="243"/>
      <c r="G10" s="93"/>
      <c r="H10" s="185"/>
      <c r="I10" s="93"/>
      <c r="J10" s="93"/>
      <c r="K10" s="102"/>
      <c r="L10" s="100"/>
      <c r="M10" s="101"/>
      <c r="N10" s="102"/>
      <c r="O10" s="7">
        <v>18.13</v>
      </c>
      <c r="P10" s="101">
        <v>3.3</v>
      </c>
      <c r="Q10" s="102">
        <f>SUM(O10:P10)</f>
        <v>21.43</v>
      </c>
      <c r="R10" s="95"/>
      <c r="S10" s="93"/>
      <c r="T10" s="102"/>
      <c r="U10" s="95"/>
      <c r="V10" s="93"/>
      <c r="W10" s="102"/>
      <c r="X10" s="7">
        <v>21.38</v>
      </c>
      <c r="Y10" s="4">
        <v>12.98</v>
      </c>
      <c r="Z10" s="102">
        <f>Y10+X10</f>
        <v>34.36</v>
      </c>
      <c r="AA10" s="95"/>
      <c r="AB10" s="93"/>
      <c r="AC10" s="102"/>
      <c r="AD10" s="151"/>
      <c r="AE10" s="151"/>
      <c r="AF10" s="151"/>
      <c r="AG10" s="151"/>
      <c r="AH10" s="151"/>
      <c r="AI10" s="151"/>
      <c r="AJ10" s="151">
        <f t="shared" si="0"/>
        <v>55.79</v>
      </c>
    </row>
    <row r="11" spans="1:36" x14ac:dyDescent="0.25">
      <c r="A11" s="4" t="s">
        <v>213</v>
      </c>
      <c r="B11" s="4" t="s">
        <v>219</v>
      </c>
      <c r="C11" s="4" t="s">
        <v>209</v>
      </c>
      <c r="D11" s="4" t="s">
        <v>216</v>
      </c>
      <c r="E11" s="4" t="s">
        <v>220</v>
      </c>
      <c r="F11" s="243"/>
      <c r="G11" s="93"/>
      <c r="H11" s="185"/>
      <c r="I11" s="93"/>
      <c r="J11" s="93"/>
      <c r="K11" s="102"/>
      <c r="L11" s="7">
        <v>15.38</v>
      </c>
      <c r="M11" s="101">
        <v>3</v>
      </c>
      <c r="N11" s="102">
        <f>SUM(L11:M11)</f>
        <v>18.380000000000003</v>
      </c>
      <c r="O11" s="100"/>
      <c r="P11" s="101"/>
      <c r="Q11" s="102"/>
      <c r="R11" s="95"/>
      <c r="S11" s="93"/>
      <c r="T11" s="102"/>
      <c r="U11" s="95"/>
      <c r="V11" s="93"/>
      <c r="W11" s="102"/>
      <c r="X11" s="7">
        <v>22.63</v>
      </c>
      <c r="Y11" s="4">
        <v>13.2</v>
      </c>
      <c r="Z11" s="102">
        <f>Y11+X11</f>
        <v>35.83</v>
      </c>
      <c r="AA11" s="95"/>
      <c r="AB11" s="93"/>
      <c r="AC11" s="102"/>
      <c r="AD11" s="151"/>
      <c r="AE11" s="151"/>
      <c r="AF11" s="151"/>
      <c r="AG11" s="151"/>
      <c r="AH11" s="151"/>
      <c r="AI11" s="151"/>
      <c r="AJ11" s="151">
        <f t="shared" si="0"/>
        <v>54.21</v>
      </c>
    </row>
    <row r="12" spans="1:36" x14ac:dyDescent="0.25">
      <c r="A12" s="4" t="s">
        <v>51</v>
      </c>
      <c r="B12" s="4" t="s">
        <v>99</v>
      </c>
      <c r="C12" s="4" t="s">
        <v>100</v>
      </c>
      <c r="D12" s="4" t="s">
        <v>54</v>
      </c>
      <c r="E12" s="4" t="s">
        <v>101</v>
      </c>
      <c r="F12" s="14">
        <v>0</v>
      </c>
      <c r="G12" s="4">
        <v>3.54</v>
      </c>
      <c r="H12" s="58">
        <f>F12+G12</f>
        <v>3.54</v>
      </c>
      <c r="I12" s="95"/>
      <c r="J12" s="93"/>
      <c r="K12" s="102"/>
      <c r="L12" s="622"/>
      <c r="M12" s="101"/>
      <c r="N12" s="116"/>
      <c r="O12" s="100"/>
      <c r="P12" s="101"/>
      <c r="Q12" s="116"/>
      <c r="R12" s="95">
        <v>24.38</v>
      </c>
      <c r="S12" s="93">
        <v>3.18</v>
      </c>
      <c r="T12" s="102">
        <f>SUM(R12:S12)</f>
        <v>27.56</v>
      </c>
      <c r="U12" s="95"/>
      <c r="V12" s="93"/>
      <c r="W12" s="102"/>
      <c r="X12" s="95">
        <v>0</v>
      </c>
      <c r="Y12" s="93" t="s">
        <v>81</v>
      </c>
      <c r="Z12" s="102">
        <v>0</v>
      </c>
      <c r="AA12" s="95"/>
      <c r="AB12" s="93"/>
      <c r="AC12" s="102"/>
      <c r="AD12" s="151"/>
      <c r="AE12" s="151"/>
      <c r="AF12" s="151"/>
      <c r="AG12" s="151"/>
      <c r="AH12" s="151"/>
      <c r="AI12" s="151"/>
      <c r="AJ12" s="151">
        <f t="shared" si="0"/>
        <v>31.099999999999998</v>
      </c>
    </row>
    <row r="13" spans="1:36" x14ac:dyDescent="0.25">
      <c r="A13" t="s">
        <v>309</v>
      </c>
      <c r="B13" s="4" t="s">
        <v>327</v>
      </c>
      <c r="C13" s="4" t="s">
        <v>328</v>
      </c>
      <c r="D13" s="4" t="s">
        <v>312</v>
      </c>
      <c r="E13" s="4" t="s">
        <v>329</v>
      </c>
      <c r="F13" s="243"/>
      <c r="G13" s="93"/>
      <c r="H13" s="58"/>
      <c r="I13" s="95"/>
      <c r="J13" s="93"/>
      <c r="K13" s="102"/>
      <c r="L13" s="100"/>
      <c r="M13" s="101"/>
      <c r="N13" s="116"/>
      <c r="O13" s="100"/>
      <c r="P13" s="101"/>
      <c r="Q13" s="116"/>
      <c r="R13" s="95"/>
      <c r="S13" s="93"/>
      <c r="T13" s="102"/>
      <c r="U13" s="7">
        <v>22.75</v>
      </c>
      <c r="V13" s="4">
        <v>7.98</v>
      </c>
      <c r="W13" s="102">
        <f>U13+V13</f>
        <v>30.73</v>
      </c>
      <c r="X13" s="95"/>
      <c r="Y13" s="93"/>
      <c r="Z13" s="102"/>
      <c r="AA13" s="95"/>
      <c r="AB13" s="93"/>
      <c r="AC13" s="102"/>
      <c r="AD13" s="151"/>
      <c r="AE13" s="151"/>
      <c r="AF13" s="151"/>
      <c r="AG13" s="151"/>
      <c r="AH13" s="151"/>
      <c r="AI13" s="151"/>
      <c r="AJ13" s="151">
        <f t="shared" si="0"/>
        <v>30.73</v>
      </c>
    </row>
    <row r="14" spans="1:36" x14ac:dyDescent="0.25">
      <c r="A14" s="4" t="s">
        <v>58</v>
      </c>
      <c r="B14" s="4" t="s">
        <v>318</v>
      </c>
      <c r="C14" s="4" t="s">
        <v>160</v>
      </c>
      <c r="D14" s="4" t="s">
        <v>42</v>
      </c>
      <c r="E14" s="4" t="s">
        <v>319</v>
      </c>
      <c r="F14" s="243"/>
      <c r="G14" s="93"/>
      <c r="H14" s="58"/>
      <c r="I14" s="95"/>
      <c r="J14" s="93"/>
      <c r="K14" s="102"/>
      <c r="L14" s="100"/>
      <c r="M14" s="101"/>
      <c r="N14" s="116"/>
      <c r="O14" s="622"/>
      <c r="P14" s="101"/>
      <c r="Q14" s="116"/>
      <c r="R14" s="95"/>
      <c r="S14" s="93"/>
      <c r="T14" s="102"/>
      <c r="U14" s="7">
        <v>23.38</v>
      </c>
      <c r="V14" s="4">
        <v>3.3</v>
      </c>
      <c r="W14" s="102">
        <f>U14+V14</f>
        <v>26.68</v>
      </c>
      <c r="X14" s="95">
        <v>0</v>
      </c>
      <c r="Y14" s="93">
        <v>3.36</v>
      </c>
      <c r="Z14" s="102">
        <f>Y14+X14</f>
        <v>3.36</v>
      </c>
      <c r="AA14" s="95"/>
      <c r="AB14" s="93"/>
      <c r="AC14" s="102"/>
      <c r="AD14" s="151"/>
      <c r="AE14" s="151"/>
      <c r="AF14" s="151"/>
      <c r="AG14" s="151"/>
      <c r="AH14" s="151"/>
      <c r="AI14" s="151"/>
      <c r="AJ14" s="151">
        <f t="shared" si="0"/>
        <v>30.04</v>
      </c>
    </row>
    <row r="15" spans="1:36" ht="18" customHeight="1" x14ac:dyDescent="0.25">
      <c r="A15" s="4" t="s">
        <v>213</v>
      </c>
      <c r="B15" s="4" t="s">
        <v>214</v>
      </c>
      <c r="C15" s="4" t="s">
        <v>215</v>
      </c>
      <c r="D15" s="4" t="s">
        <v>216</v>
      </c>
      <c r="E15" s="4" t="s">
        <v>217</v>
      </c>
      <c r="F15" s="243"/>
      <c r="G15" s="93"/>
      <c r="H15" s="58"/>
      <c r="I15" s="95"/>
      <c r="J15" s="93"/>
      <c r="K15" s="102"/>
      <c r="L15" s="100"/>
      <c r="M15" s="101"/>
      <c r="N15" s="116"/>
      <c r="O15" s="100"/>
      <c r="P15" s="101"/>
      <c r="Q15" s="116"/>
      <c r="R15" s="95"/>
      <c r="S15" s="93"/>
      <c r="T15" s="242"/>
      <c r="U15" s="4">
        <v>0</v>
      </c>
      <c r="V15" s="4">
        <v>0</v>
      </c>
      <c r="W15" s="102">
        <v>0</v>
      </c>
      <c r="X15" s="4">
        <v>20.75</v>
      </c>
      <c r="Y15" s="4">
        <v>7.98</v>
      </c>
      <c r="Z15" s="102">
        <f>Y15+X15</f>
        <v>28.73</v>
      </c>
      <c r="AA15" s="95"/>
      <c r="AB15" s="93"/>
      <c r="AC15" s="102"/>
      <c r="AD15" s="151"/>
      <c r="AE15" s="151"/>
      <c r="AF15" s="151"/>
      <c r="AG15" s="151"/>
      <c r="AH15" s="151"/>
      <c r="AI15" s="151"/>
      <c r="AJ15" s="151">
        <f t="shared" si="0"/>
        <v>28.73</v>
      </c>
    </row>
    <row r="16" spans="1:36" x14ac:dyDescent="0.25">
      <c r="A16" s="4" t="s">
        <v>283</v>
      </c>
      <c r="B16" s="4" t="s">
        <v>338</v>
      </c>
      <c r="C16" s="4" t="s">
        <v>291</v>
      </c>
      <c r="D16" s="4" t="s">
        <v>286</v>
      </c>
      <c r="E16" s="4" t="s">
        <v>339</v>
      </c>
      <c r="F16" s="243"/>
      <c r="G16" s="93"/>
      <c r="H16" s="58"/>
      <c r="I16" s="95"/>
      <c r="J16" s="93"/>
      <c r="K16" s="102"/>
      <c r="L16" s="100"/>
      <c r="M16" s="101"/>
      <c r="N16" s="116"/>
      <c r="O16" s="100"/>
      <c r="P16" s="101"/>
      <c r="Q16" s="116"/>
      <c r="R16" s="95"/>
      <c r="S16" s="93"/>
      <c r="T16" s="242"/>
      <c r="U16" s="4">
        <v>19.88</v>
      </c>
      <c r="V16" s="4">
        <v>7.84</v>
      </c>
      <c r="W16" s="102">
        <f>U16+V16</f>
        <v>27.72</v>
      </c>
      <c r="X16" s="95"/>
      <c r="Y16" s="93"/>
      <c r="Z16" s="102"/>
      <c r="AA16" s="95"/>
      <c r="AB16" s="93"/>
      <c r="AC16" s="102"/>
      <c r="AD16" s="151"/>
      <c r="AE16" s="151"/>
      <c r="AF16" s="151"/>
      <c r="AG16" s="151"/>
      <c r="AH16" s="151"/>
      <c r="AI16" s="151"/>
      <c r="AJ16" s="151">
        <f t="shared" si="0"/>
        <v>27.72</v>
      </c>
    </row>
    <row r="17" spans="1:36" x14ac:dyDescent="0.25">
      <c r="A17" s="4" t="s">
        <v>194</v>
      </c>
      <c r="B17" s="4" t="s">
        <v>195</v>
      </c>
      <c r="C17" s="4" t="s">
        <v>83</v>
      </c>
      <c r="D17" s="4" t="s">
        <v>196</v>
      </c>
      <c r="E17" s="4" t="s">
        <v>197</v>
      </c>
      <c r="F17" s="243"/>
      <c r="G17" s="93"/>
      <c r="H17" s="58"/>
      <c r="I17" s="7">
        <v>18.75</v>
      </c>
      <c r="J17" s="4">
        <v>7.42</v>
      </c>
      <c r="K17" s="102">
        <f>I17+J17</f>
        <v>26.17</v>
      </c>
      <c r="L17" s="100"/>
      <c r="M17" s="101"/>
      <c r="N17" s="116"/>
      <c r="O17" s="100"/>
      <c r="P17" s="101"/>
      <c r="Q17" s="116"/>
      <c r="R17" s="95"/>
      <c r="S17" s="93"/>
      <c r="T17" s="242"/>
      <c r="U17" s="93"/>
      <c r="V17" s="93"/>
      <c r="W17" s="102"/>
      <c r="X17" s="93"/>
      <c r="Y17" s="93"/>
      <c r="Z17" s="102"/>
      <c r="AA17" s="95"/>
      <c r="AB17" s="93"/>
      <c r="AC17" s="102"/>
      <c r="AD17" s="151"/>
      <c r="AE17" s="151"/>
      <c r="AF17" s="151"/>
      <c r="AG17" s="151"/>
      <c r="AH17" s="151"/>
      <c r="AI17" s="151"/>
      <c r="AJ17" s="151">
        <f t="shared" si="0"/>
        <v>26.17</v>
      </c>
    </row>
    <row r="18" spans="1:36" x14ac:dyDescent="0.25">
      <c r="A18" s="4" t="s">
        <v>86</v>
      </c>
      <c r="B18" s="4" t="s">
        <v>340</v>
      </c>
      <c r="C18" s="4" t="s">
        <v>341</v>
      </c>
      <c r="D18" s="4" t="s">
        <v>342</v>
      </c>
      <c r="E18" s="4" t="s">
        <v>343</v>
      </c>
      <c r="F18" s="243"/>
      <c r="G18" s="93"/>
      <c r="H18" s="58"/>
      <c r="I18" s="95"/>
      <c r="J18" s="93"/>
      <c r="K18" s="102"/>
      <c r="L18" s="100"/>
      <c r="M18" s="101"/>
      <c r="N18" s="116"/>
      <c r="O18" s="100"/>
      <c r="P18" s="101"/>
      <c r="Q18" s="116"/>
      <c r="R18" s="95"/>
      <c r="S18" s="93"/>
      <c r="T18" s="242"/>
      <c r="U18" s="4">
        <v>21</v>
      </c>
      <c r="V18" s="4">
        <v>0</v>
      </c>
      <c r="W18" s="102">
        <f>U18+V18</f>
        <v>21</v>
      </c>
      <c r="X18" s="95">
        <v>22</v>
      </c>
      <c r="Y18" s="93" t="s">
        <v>81</v>
      </c>
      <c r="Z18" s="102">
        <v>0</v>
      </c>
      <c r="AA18" s="95"/>
      <c r="AB18" s="93"/>
      <c r="AC18" s="102"/>
      <c r="AD18" s="151"/>
      <c r="AE18" s="151"/>
      <c r="AF18" s="151"/>
      <c r="AG18" s="151"/>
      <c r="AH18" s="151"/>
      <c r="AI18" s="151"/>
      <c r="AJ18" s="151">
        <f t="shared" si="0"/>
        <v>21</v>
      </c>
    </row>
    <row r="19" spans="1:36" x14ac:dyDescent="0.25">
      <c r="A19" s="4" t="s">
        <v>309</v>
      </c>
      <c r="B19" s="4" t="s">
        <v>330</v>
      </c>
      <c r="C19" s="4" t="s">
        <v>331</v>
      </c>
      <c r="D19" s="4" t="s">
        <v>312</v>
      </c>
      <c r="E19" s="4" t="s">
        <v>332</v>
      </c>
      <c r="F19" s="243"/>
      <c r="G19" s="93"/>
      <c r="H19" s="58"/>
      <c r="I19" s="95"/>
      <c r="J19" s="93"/>
      <c r="K19" s="102"/>
      <c r="L19" s="100"/>
      <c r="M19" s="101"/>
      <c r="N19" s="116"/>
      <c r="O19" s="100"/>
      <c r="P19" s="101"/>
      <c r="Q19" s="116"/>
      <c r="R19" s="95"/>
      <c r="S19" s="93"/>
      <c r="T19" s="242"/>
      <c r="U19" s="4">
        <v>0</v>
      </c>
      <c r="V19" s="4">
        <v>1.08</v>
      </c>
      <c r="W19" s="102">
        <f>U19+V19</f>
        <v>1.08</v>
      </c>
      <c r="X19" s="95"/>
      <c r="Y19" s="93"/>
      <c r="Z19" s="102"/>
      <c r="AA19" s="95"/>
      <c r="AB19" s="93"/>
      <c r="AC19" s="102"/>
      <c r="AD19" s="151"/>
      <c r="AE19" s="151"/>
      <c r="AF19" s="151"/>
      <c r="AG19" s="151"/>
      <c r="AH19" s="151"/>
      <c r="AI19" s="151"/>
      <c r="AJ19" s="151">
        <f t="shared" si="0"/>
        <v>1.08</v>
      </c>
    </row>
    <row r="20" spans="1:36" x14ac:dyDescent="0.25">
      <c r="A20" s="4" t="s">
        <v>73</v>
      </c>
      <c r="B20" s="4" t="s">
        <v>102</v>
      </c>
      <c r="C20" s="4" t="s">
        <v>103</v>
      </c>
      <c r="D20" s="4" t="s">
        <v>104</v>
      </c>
      <c r="E20" s="4" t="s">
        <v>105</v>
      </c>
      <c r="F20" s="14">
        <v>0</v>
      </c>
      <c r="G20" s="4" t="s">
        <v>81</v>
      </c>
      <c r="H20" s="58">
        <v>0</v>
      </c>
      <c r="I20" s="95"/>
      <c r="J20" s="93"/>
      <c r="K20" s="102"/>
      <c r="L20" s="100"/>
      <c r="M20" s="101"/>
      <c r="N20" s="116"/>
      <c r="O20" s="100"/>
      <c r="P20" s="101"/>
      <c r="Q20" s="116"/>
      <c r="R20" s="95"/>
      <c r="S20" s="93"/>
      <c r="T20" s="242"/>
      <c r="U20" s="93"/>
      <c r="V20" s="93"/>
      <c r="W20" s="102"/>
      <c r="X20" s="95"/>
      <c r="Y20" s="93"/>
      <c r="Z20" s="102"/>
      <c r="AA20" s="95"/>
      <c r="AB20" s="93"/>
      <c r="AC20" s="102"/>
      <c r="AD20" s="151"/>
      <c r="AE20" s="151"/>
      <c r="AF20" s="151"/>
      <c r="AG20" s="151"/>
      <c r="AH20" s="151"/>
      <c r="AI20" s="151"/>
      <c r="AJ20" s="151">
        <f t="shared" si="0"/>
        <v>0</v>
      </c>
    </row>
    <row r="21" spans="1:36" x14ac:dyDescent="0.25">
      <c r="A21" s="4" t="s">
        <v>213</v>
      </c>
      <c r="B21" s="4" t="s">
        <v>223</v>
      </c>
      <c r="C21" s="4" t="s">
        <v>224</v>
      </c>
      <c r="D21" s="4" t="s">
        <v>216</v>
      </c>
      <c r="E21" s="4" t="s">
        <v>225</v>
      </c>
      <c r="F21" s="243"/>
      <c r="G21" s="93"/>
      <c r="H21" s="58"/>
      <c r="I21" s="95"/>
      <c r="J21" s="93"/>
      <c r="K21" s="102"/>
      <c r="L21" s="100">
        <v>0</v>
      </c>
      <c r="M21" s="101"/>
      <c r="N21" s="116"/>
      <c r="O21" s="100"/>
      <c r="P21" s="101"/>
      <c r="Q21" s="116"/>
      <c r="R21" s="95"/>
      <c r="S21" s="93"/>
      <c r="T21" s="242"/>
      <c r="U21" s="93"/>
      <c r="V21" s="93"/>
      <c r="W21" s="102"/>
      <c r="X21" s="93"/>
      <c r="Y21" s="93"/>
      <c r="Z21" s="102"/>
      <c r="AA21" s="95"/>
      <c r="AB21" s="93"/>
      <c r="AC21" s="102"/>
      <c r="AD21" s="151"/>
      <c r="AE21" s="151"/>
      <c r="AF21" s="151"/>
      <c r="AG21" s="151"/>
      <c r="AH21" s="151"/>
      <c r="AI21" s="151"/>
      <c r="AJ21" s="151">
        <f t="shared" si="0"/>
        <v>0</v>
      </c>
    </row>
    <row r="22" spans="1:36" x14ac:dyDescent="0.25">
      <c r="A22" s="4" t="s">
        <v>58</v>
      </c>
      <c r="B22" s="4" t="s">
        <v>320</v>
      </c>
      <c r="C22" s="4" t="s">
        <v>291</v>
      </c>
      <c r="D22" s="4" t="s">
        <v>42</v>
      </c>
      <c r="E22" s="4" t="s">
        <v>410</v>
      </c>
      <c r="F22" s="4">
        <v>21.88</v>
      </c>
      <c r="G22" s="93"/>
      <c r="H22" s="58"/>
      <c r="I22" s="95"/>
      <c r="J22" s="93"/>
      <c r="K22" s="102"/>
      <c r="L22" s="100"/>
      <c r="M22" s="101"/>
      <c r="N22" s="116"/>
      <c r="O22" s="100"/>
      <c r="P22" s="101"/>
      <c r="Q22" s="116"/>
      <c r="R22" s="95"/>
      <c r="S22" s="93"/>
      <c r="T22" s="102"/>
      <c r="U22" s="95"/>
      <c r="V22" s="93"/>
      <c r="W22" s="102"/>
      <c r="X22" s="95"/>
      <c r="Y22" s="93"/>
      <c r="Z22" s="102"/>
      <c r="AA22" s="95"/>
      <c r="AB22" s="93"/>
      <c r="AC22" s="102"/>
      <c r="AD22" s="151"/>
      <c r="AE22" s="151"/>
      <c r="AF22" s="151"/>
      <c r="AG22" s="151"/>
      <c r="AH22" s="151"/>
      <c r="AI22" s="151"/>
      <c r="AJ22" s="151">
        <f t="shared" si="0"/>
        <v>0</v>
      </c>
    </row>
    <row r="23" spans="1:36" x14ac:dyDescent="0.25">
      <c r="A23" s="4" t="s">
        <v>283</v>
      </c>
      <c r="B23" s="4" t="s">
        <v>338</v>
      </c>
      <c r="C23" s="4" t="s">
        <v>291</v>
      </c>
      <c r="D23" s="4" t="s">
        <v>286</v>
      </c>
      <c r="E23" s="4" t="s">
        <v>339</v>
      </c>
      <c r="F23" s="95"/>
      <c r="G23" s="93"/>
      <c r="H23" s="58"/>
      <c r="I23" s="95"/>
      <c r="J23" s="93"/>
      <c r="K23" s="102"/>
      <c r="L23" s="100"/>
      <c r="M23" s="101"/>
      <c r="N23" s="116"/>
      <c r="O23" s="100"/>
      <c r="P23" s="101"/>
      <c r="Q23" s="116"/>
      <c r="R23" s="95"/>
      <c r="S23" s="93"/>
      <c r="T23" s="102"/>
      <c r="U23" s="95"/>
      <c r="V23" s="93"/>
      <c r="W23" s="102"/>
      <c r="X23" s="95">
        <v>0</v>
      </c>
      <c r="Y23" s="93">
        <v>0</v>
      </c>
      <c r="Z23" s="102">
        <v>0</v>
      </c>
      <c r="AA23" s="95"/>
      <c r="AB23" s="93"/>
      <c r="AC23" s="102"/>
      <c r="AD23" s="151"/>
      <c r="AE23" s="151"/>
      <c r="AF23" s="151"/>
      <c r="AG23" s="151"/>
      <c r="AH23" s="151"/>
      <c r="AI23" s="151"/>
      <c r="AJ23" s="151">
        <f t="shared" si="0"/>
        <v>0</v>
      </c>
    </row>
    <row r="24" spans="1:36" x14ac:dyDescent="0.25">
      <c r="A24" s="4"/>
      <c r="B24" s="4"/>
      <c r="C24" s="4"/>
      <c r="D24" s="4"/>
      <c r="E24" s="4"/>
      <c r="F24" s="4"/>
      <c r="G24" s="4"/>
      <c r="H24" s="58"/>
      <c r="I24" s="95"/>
      <c r="J24" s="93"/>
      <c r="K24" s="102"/>
      <c r="L24" s="100"/>
      <c r="M24" s="101"/>
      <c r="N24" s="116"/>
      <c r="O24" s="100"/>
      <c r="P24" s="101"/>
      <c r="Q24" s="116"/>
      <c r="R24" s="95"/>
      <c r="S24" s="93"/>
      <c r="T24" s="102"/>
      <c r="U24" s="95"/>
      <c r="V24" s="93"/>
      <c r="W24" s="102"/>
      <c r="X24" s="95"/>
      <c r="Y24" s="93"/>
      <c r="Z24" s="102"/>
      <c r="AA24" s="95"/>
      <c r="AB24" s="93"/>
      <c r="AC24" s="102"/>
      <c r="AD24" s="151"/>
      <c r="AE24" s="151"/>
      <c r="AF24" s="151"/>
      <c r="AG24" s="151"/>
      <c r="AH24" s="151"/>
      <c r="AI24" s="151"/>
      <c r="AJ24" s="151">
        <f t="shared" ref="AJ24:AJ25" si="1">H24+K24+N24+Q24+T24+W24+Z24+AC24+AF24+AI24</f>
        <v>0</v>
      </c>
    </row>
    <row r="25" spans="1:36" x14ac:dyDescent="0.25">
      <c r="G25" s="4"/>
      <c r="H25" s="58"/>
      <c r="I25" s="95"/>
      <c r="J25" s="93"/>
      <c r="K25" s="102"/>
      <c r="L25" s="100"/>
      <c r="M25" s="101"/>
      <c r="N25" s="116"/>
      <c r="O25" s="100"/>
      <c r="P25" s="101"/>
      <c r="Q25" s="116"/>
      <c r="R25" s="95"/>
      <c r="S25" s="93"/>
      <c r="T25" s="102"/>
      <c r="U25" s="95"/>
      <c r="V25" s="93"/>
      <c r="W25" s="102"/>
      <c r="X25" s="95"/>
      <c r="Y25" s="93"/>
      <c r="Z25" s="102"/>
      <c r="AA25" s="95"/>
      <c r="AB25" s="93"/>
      <c r="AC25" s="102"/>
      <c r="AD25" s="151"/>
      <c r="AE25" s="151"/>
      <c r="AF25" s="151"/>
      <c r="AG25" s="151"/>
      <c r="AH25" s="151"/>
      <c r="AI25" s="151"/>
      <c r="AJ25" s="151">
        <f t="shared" si="1"/>
        <v>0</v>
      </c>
    </row>
    <row r="26" spans="1:36" x14ac:dyDescent="0.25">
      <c r="A26" s="4"/>
      <c r="B26" s="4"/>
      <c r="C26" s="4"/>
      <c r="D26" s="4"/>
      <c r="E26" s="4"/>
      <c r="F26" s="4"/>
      <c r="G26" s="4"/>
      <c r="H26" s="58"/>
      <c r="I26" s="95"/>
      <c r="J26" s="93"/>
      <c r="K26" s="102"/>
      <c r="L26" s="100"/>
      <c r="M26" s="101"/>
      <c r="N26" s="116"/>
      <c r="O26" s="100"/>
      <c r="P26" s="101"/>
      <c r="Q26" s="116"/>
      <c r="R26" s="95"/>
      <c r="S26" s="93"/>
      <c r="T26" s="102"/>
      <c r="U26" s="95"/>
      <c r="V26" s="93"/>
      <c r="W26" s="102"/>
      <c r="X26" s="95"/>
      <c r="Y26" s="93"/>
      <c r="Z26" s="102"/>
      <c r="AA26" s="95"/>
      <c r="AB26" s="93"/>
      <c r="AC26" s="102"/>
      <c r="AD26" s="151"/>
      <c r="AE26" s="151"/>
      <c r="AF26" s="151"/>
      <c r="AG26" s="151"/>
      <c r="AH26" s="151"/>
      <c r="AI26" s="151"/>
      <c r="AJ26" s="151"/>
    </row>
    <row r="27" spans="1:36" x14ac:dyDescent="0.25">
      <c r="A27" s="4"/>
      <c r="B27" s="4"/>
      <c r="C27" s="4"/>
      <c r="D27" s="4"/>
      <c r="E27" s="4"/>
      <c r="F27" s="4"/>
      <c r="G27" s="4"/>
      <c r="H27" s="58"/>
      <c r="I27" s="95"/>
      <c r="J27" s="93"/>
      <c r="K27" s="102"/>
      <c r="L27" s="100"/>
      <c r="M27" s="101"/>
      <c r="N27" s="116"/>
      <c r="O27" s="100"/>
      <c r="P27" s="101"/>
      <c r="Q27" s="116"/>
      <c r="R27" s="95"/>
      <c r="S27" s="93"/>
      <c r="T27" s="102"/>
      <c r="U27" s="95"/>
      <c r="V27" s="93"/>
      <c r="W27" s="102"/>
      <c r="X27" s="95"/>
      <c r="Y27" s="93"/>
      <c r="Z27" s="102"/>
      <c r="AA27" s="95"/>
      <c r="AB27" s="93"/>
      <c r="AC27" s="102"/>
      <c r="AD27" s="151"/>
      <c r="AE27" s="151"/>
      <c r="AF27" s="151"/>
      <c r="AG27" s="151"/>
      <c r="AH27" s="151"/>
      <c r="AI27" s="151"/>
      <c r="AJ27" s="151"/>
    </row>
    <row r="28" spans="1:36" x14ac:dyDescent="0.25">
      <c r="A28" s="4"/>
      <c r="B28" s="4"/>
      <c r="C28" s="4"/>
      <c r="D28" s="4"/>
      <c r="E28" s="4"/>
      <c r="F28" s="4"/>
      <c r="G28" s="4"/>
      <c r="H28" s="58"/>
      <c r="I28" s="95"/>
      <c r="J28" s="93"/>
      <c r="K28" s="102"/>
      <c r="L28" s="100"/>
      <c r="M28" s="101"/>
      <c r="N28" s="116"/>
      <c r="O28" s="100"/>
      <c r="P28" s="101"/>
      <c r="Q28" s="116"/>
      <c r="R28" s="95"/>
      <c r="S28" s="93"/>
      <c r="T28" s="102"/>
      <c r="U28" s="95"/>
      <c r="V28" s="93"/>
      <c r="W28" s="102"/>
      <c r="X28" s="95"/>
      <c r="Y28" s="93"/>
      <c r="Z28" s="102"/>
      <c r="AA28" s="95"/>
      <c r="AB28" s="93"/>
      <c r="AC28" s="102"/>
      <c r="AD28" s="151"/>
      <c r="AE28" s="151"/>
      <c r="AF28" s="151"/>
      <c r="AG28" s="151"/>
      <c r="AH28" s="151"/>
      <c r="AI28" s="151"/>
      <c r="AJ28" s="151"/>
    </row>
    <row r="29" spans="1:36" x14ac:dyDescent="0.25">
      <c r="A29" s="4"/>
      <c r="B29" s="4"/>
      <c r="C29" s="4"/>
      <c r="D29" s="4"/>
      <c r="E29" s="4"/>
      <c r="F29" s="4"/>
      <c r="G29" s="4"/>
      <c r="H29" s="58"/>
      <c r="I29" s="95"/>
      <c r="J29" s="93"/>
      <c r="K29" s="102"/>
      <c r="L29" s="100"/>
      <c r="M29" s="101"/>
      <c r="N29" s="116"/>
      <c r="O29" s="100"/>
      <c r="P29" s="101"/>
      <c r="Q29" s="116"/>
      <c r="R29" s="95"/>
      <c r="S29" s="93"/>
      <c r="T29" s="102"/>
      <c r="U29" s="95"/>
      <c r="V29" s="93"/>
      <c r="W29" s="102"/>
      <c r="X29" s="95"/>
      <c r="Y29" s="93"/>
      <c r="Z29" s="102"/>
      <c r="AA29" s="95"/>
      <c r="AB29" s="93"/>
      <c r="AC29" s="102"/>
      <c r="AD29" s="151"/>
      <c r="AE29" s="151"/>
      <c r="AF29" s="151"/>
      <c r="AG29" s="151"/>
      <c r="AH29" s="151"/>
      <c r="AI29" s="151"/>
      <c r="AJ29" s="151"/>
    </row>
    <row r="30" spans="1:36" x14ac:dyDescent="0.25">
      <c r="A30" s="4"/>
      <c r="B30" s="4"/>
      <c r="C30" s="4"/>
      <c r="D30" s="4"/>
      <c r="E30" s="4"/>
      <c r="F30" s="4"/>
      <c r="G30" s="4"/>
      <c r="H30" s="58"/>
      <c r="I30" s="95"/>
      <c r="J30" s="93"/>
      <c r="K30" s="102"/>
      <c r="L30" s="100"/>
      <c r="M30" s="101"/>
      <c r="N30" s="116"/>
      <c r="O30" s="100"/>
      <c r="P30" s="101"/>
      <c r="Q30" s="116"/>
      <c r="R30" s="95"/>
      <c r="S30" s="93"/>
      <c r="T30" s="102"/>
      <c r="U30" s="95"/>
      <c r="V30" s="93"/>
      <c r="W30" s="102"/>
      <c r="X30" s="95"/>
      <c r="Y30" s="93"/>
      <c r="Z30" s="102"/>
      <c r="AA30" s="95"/>
      <c r="AB30" s="93"/>
      <c r="AC30" s="102"/>
      <c r="AD30" s="151"/>
      <c r="AE30" s="151"/>
      <c r="AF30" s="151"/>
      <c r="AG30" s="151"/>
      <c r="AH30" s="151"/>
      <c r="AI30" s="151"/>
      <c r="AJ30" s="151"/>
    </row>
    <row r="31" spans="1:36" x14ac:dyDescent="0.25">
      <c r="A31" s="4"/>
      <c r="B31" s="4"/>
      <c r="C31" s="4"/>
      <c r="D31" s="4"/>
      <c r="E31" s="4"/>
      <c r="F31" s="4"/>
      <c r="G31" s="4"/>
      <c r="H31" s="58"/>
      <c r="I31" s="95"/>
      <c r="J31" s="93"/>
      <c r="K31" s="102"/>
      <c r="L31" s="100"/>
      <c r="M31" s="101"/>
      <c r="N31" s="102"/>
      <c r="O31" s="100"/>
      <c r="P31" s="101"/>
      <c r="Q31" s="102"/>
      <c r="R31" s="95"/>
      <c r="S31" s="93"/>
      <c r="T31" s="102"/>
      <c r="U31" s="95"/>
      <c r="V31" s="93"/>
      <c r="W31" s="102"/>
      <c r="X31" s="95"/>
      <c r="Y31" s="93"/>
      <c r="Z31" s="102"/>
      <c r="AA31" s="95"/>
      <c r="AB31" s="93"/>
      <c r="AC31" s="102"/>
      <c r="AD31" s="151"/>
      <c r="AE31" s="151"/>
      <c r="AF31" s="151"/>
      <c r="AG31" s="151"/>
      <c r="AH31" s="151"/>
      <c r="AI31" s="151"/>
      <c r="AJ31" s="151"/>
    </row>
    <row r="32" spans="1:36" x14ac:dyDescent="0.25">
      <c r="A32" s="458"/>
      <c r="B32" s="526"/>
      <c r="C32" s="526"/>
      <c r="D32" s="526"/>
      <c r="E32" s="536"/>
      <c r="F32" s="95"/>
      <c r="G32" s="93"/>
      <c r="H32" s="58"/>
      <c r="I32" s="95"/>
      <c r="J32" s="93"/>
      <c r="K32" s="102"/>
      <c r="L32" s="100"/>
      <c r="M32" s="101"/>
      <c r="N32" s="116"/>
      <c r="O32" s="100"/>
      <c r="P32" s="101"/>
      <c r="Q32" s="116"/>
      <c r="R32" s="95"/>
      <c r="S32" s="93"/>
      <c r="T32" s="102"/>
      <c r="U32" s="95"/>
      <c r="V32" s="93"/>
      <c r="W32" s="102"/>
      <c r="X32" s="95"/>
      <c r="Y32" s="93"/>
      <c r="Z32" s="102"/>
      <c r="AA32" s="95"/>
      <c r="AB32" s="93"/>
      <c r="AC32" s="102"/>
      <c r="AD32" s="151"/>
      <c r="AE32" s="151"/>
      <c r="AF32" s="151"/>
      <c r="AG32" s="151"/>
      <c r="AH32" s="151"/>
      <c r="AI32" s="151"/>
      <c r="AJ32" s="151"/>
    </row>
    <row r="33" spans="1:36" x14ac:dyDescent="0.25">
      <c r="A33" s="458"/>
      <c r="B33" s="526"/>
      <c r="C33" s="526"/>
      <c r="D33" s="526"/>
      <c r="E33" s="536"/>
      <c r="F33" s="95"/>
      <c r="G33" s="93"/>
      <c r="H33" s="58"/>
      <c r="I33" s="95"/>
      <c r="J33" s="93"/>
      <c r="K33" s="102"/>
      <c r="L33" s="100"/>
      <c r="M33" s="101"/>
      <c r="N33" s="116"/>
      <c r="O33" s="100"/>
      <c r="P33" s="101"/>
      <c r="Q33" s="116"/>
      <c r="R33" s="95"/>
      <c r="S33" s="93"/>
      <c r="T33" s="102"/>
      <c r="U33" s="95"/>
      <c r="V33" s="93"/>
      <c r="W33" s="102"/>
      <c r="X33" s="95"/>
      <c r="Y33" s="93"/>
      <c r="Z33" s="102"/>
      <c r="AA33" s="95"/>
      <c r="AB33" s="93"/>
      <c r="AC33" s="102"/>
      <c r="AD33" s="151"/>
      <c r="AE33" s="151"/>
      <c r="AF33" s="151"/>
      <c r="AG33" s="151"/>
      <c r="AH33" s="151"/>
      <c r="AI33" s="151"/>
      <c r="AJ33" s="151"/>
    </row>
    <row r="34" spans="1:3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102"/>
      <c r="L34" s="100"/>
      <c r="M34" s="101"/>
      <c r="N34" s="116"/>
      <c r="O34" s="100"/>
      <c r="P34" s="101"/>
      <c r="Q34" s="116"/>
      <c r="R34" s="95"/>
      <c r="S34" s="93"/>
      <c r="T34" s="102"/>
      <c r="U34" s="95"/>
      <c r="V34" s="93"/>
      <c r="W34" s="102"/>
      <c r="X34" s="95"/>
      <c r="Y34" s="93"/>
      <c r="Z34" s="102"/>
      <c r="AA34" s="95"/>
      <c r="AB34" s="93"/>
      <c r="AC34" s="102"/>
      <c r="AD34" s="151"/>
      <c r="AE34" s="151"/>
      <c r="AF34" s="151"/>
      <c r="AG34" s="151"/>
      <c r="AH34" s="151"/>
      <c r="AI34" s="151"/>
      <c r="AJ34" s="151"/>
    </row>
    <row r="35" spans="1:3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237"/>
      <c r="L35" s="615"/>
      <c r="M35" s="101"/>
      <c r="N35" s="116"/>
      <c r="O35" s="100"/>
      <c r="P35" s="101"/>
      <c r="Q35" s="116"/>
      <c r="R35" s="95"/>
      <c r="S35" s="93"/>
      <c r="T35" s="102"/>
      <c r="U35" s="95"/>
      <c r="V35" s="93"/>
      <c r="W35" s="102"/>
      <c r="X35" s="95"/>
      <c r="Y35" s="93"/>
      <c r="Z35" s="102"/>
      <c r="AA35" s="95"/>
      <c r="AB35" s="93"/>
      <c r="AC35" s="102"/>
      <c r="AD35" s="151"/>
      <c r="AE35" s="151"/>
      <c r="AF35" s="151"/>
      <c r="AG35" s="151"/>
      <c r="AH35" s="151"/>
      <c r="AI35" s="151"/>
      <c r="AJ35" s="151"/>
    </row>
    <row r="36" spans="1:3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107"/>
      <c r="L36" s="100"/>
      <c r="M36" s="101"/>
      <c r="N36" s="116"/>
      <c r="O36" s="100"/>
      <c r="P36" s="101"/>
      <c r="Q36" s="116"/>
      <c r="R36" s="95"/>
      <c r="S36" s="93"/>
      <c r="T36" s="102"/>
      <c r="U36" s="95"/>
      <c r="V36" s="93"/>
      <c r="W36" s="102"/>
      <c r="X36" s="95"/>
      <c r="Y36" s="93"/>
      <c r="Z36" s="102"/>
      <c r="AA36" s="95"/>
      <c r="AB36" s="93"/>
      <c r="AC36" s="102"/>
      <c r="AD36" s="151"/>
      <c r="AE36" s="151"/>
      <c r="AF36" s="151"/>
      <c r="AG36" s="151"/>
      <c r="AH36" s="151"/>
      <c r="AI36" s="151"/>
      <c r="AJ36" s="151"/>
    </row>
    <row r="37" spans="1:36" x14ac:dyDescent="0.2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40"/>
      <c r="L37" s="195"/>
      <c r="M37" s="196"/>
      <c r="N37" s="197"/>
      <c r="O37" s="195"/>
      <c r="P37" s="196"/>
      <c r="Q37" s="197"/>
      <c r="R37" s="129"/>
      <c r="S37" s="130"/>
      <c r="T37" s="140"/>
      <c r="U37" s="129"/>
      <c r="V37" s="130"/>
      <c r="W37" s="140"/>
      <c r="X37" s="129"/>
      <c r="Y37" s="130"/>
      <c r="Z37" s="140"/>
      <c r="AA37" s="129"/>
      <c r="AB37" s="130"/>
      <c r="AC37" s="140"/>
      <c r="AD37" s="222"/>
      <c r="AE37" s="222"/>
      <c r="AF37" s="222"/>
      <c r="AG37" s="222"/>
      <c r="AH37" s="222"/>
      <c r="AI37" s="222"/>
      <c r="AJ37" s="222"/>
    </row>
    <row r="38" spans="1:36" s="4" customFormat="1" x14ac:dyDescent="0.25">
      <c r="K38" s="237"/>
      <c r="L38" s="101"/>
      <c r="M38" s="101"/>
      <c r="N38" s="101"/>
      <c r="O38" s="101"/>
      <c r="P38" s="101"/>
      <c r="Q38" s="101"/>
      <c r="R38" s="93"/>
      <c r="S38" s="93"/>
      <c r="T38" s="237"/>
      <c r="U38" s="93"/>
      <c r="V38" s="93"/>
      <c r="W38" s="237"/>
      <c r="X38" s="93"/>
      <c r="Y38" s="93"/>
      <c r="Z38" s="237"/>
      <c r="AA38" s="93"/>
      <c r="AB38" s="93"/>
      <c r="AC38" s="237"/>
      <c r="AD38" s="237"/>
      <c r="AE38" s="237"/>
      <c r="AF38" s="237"/>
      <c r="AG38" s="237"/>
      <c r="AH38" s="237"/>
      <c r="AI38" s="237"/>
      <c r="AJ38" s="237"/>
    </row>
    <row r="39" spans="1:36" s="4" customFormat="1" x14ac:dyDescent="0.25">
      <c r="K39" s="237"/>
      <c r="L39" s="101"/>
      <c r="M39" s="101"/>
      <c r="N39" s="101"/>
      <c r="O39" s="101"/>
      <c r="P39" s="101"/>
      <c r="Q39" s="101"/>
      <c r="R39" s="93"/>
      <c r="S39" s="93"/>
      <c r="T39" s="237"/>
      <c r="U39" s="93"/>
      <c r="V39" s="93"/>
      <c r="W39" s="237"/>
      <c r="X39" s="93"/>
      <c r="Y39" s="93"/>
      <c r="Z39" s="237"/>
      <c r="AA39" s="93"/>
      <c r="AB39" s="93"/>
      <c r="AC39" s="237"/>
      <c r="AD39" s="237"/>
      <c r="AE39" s="237"/>
      <c r="AF39" s="237"/>
      <c r="AG39" s="237"/>
      <c r="AH39" s="237"/>
      <c r="AI39" s="237"/>
      <c r="AJ39" s="237"/>
    </row>
    <row r="40" spans="1:36" s="4" customFormat="1" x14ac:dyDescent="0.25">
      <c r="K40" s="237"/>
      <c r="L40" s="101"/>
      <c r="M40" s="101"/>
      <c r="N40" s="101"/>
      <c r="O40" s="101"/>
      <c r="P40" s="101"/>
      <c r="Q40" s="101"/>
      <c r="R40" s="93"/>
      <c r="S40" s="93"/>
      <c r="T40" s="237"/>
      <c r="U40" s="93"/>
      <c r="V40" s="93"/>
      <c r="W40" s="237"/>
      <c r="X40" s="93"/>
      <c r="Y40" s="93"/>
      <c r="Z40" s="237"/>
      <c r="AA40" s="93"/>
      <c r="AB40" s="93"/>
      <c r="AC40" s="237"/>
      <c r="AD40" s="237"/>
      <c r="AE40" s="237"/>
      <c r="AF40" s="237"/>
      <c r="AG40" s="237"/>
      <c r="AH40" s="237"/>
      <c r="AI40" s="237"/>
      <c r="AJ40" s="237"/>
    </row>
    <row r="41" spans="1:36" s="4" customFormat="1" x14ac:dyDescent="0.25">
      <c r="K41" s="237"/>
      <c r="L41" s="101"/>
      <c r="M41" s="101"/>
      <c r="N41" s="101"/>
      <c r="O41" s="101"/>
      <c r="P41" s="101"/>
      <c r="Q41" s="101"/>
      <c r="R41" s="93"/>
      <c r="S41" s="93"/>
      <c r="T41" s="237"/>
      <c r="U41" s="93"/>
      <c r="V41" s="93"/>
      <c r="W41" s="237"/>
      <c r="X41" s="93"/>
      <c r="Y41" s="93"/>
      <c r="Z41" s="237"/>
      <c r="AA41" s="93"/>
      <c r="AB41" s="93"/>
      <c r="AC41" s="237"/>
      <c r="AD41" s="237"/>
      <c r="AE41" s="237"/>
      <c r="AF41" s="237"/>
      <c r="AG41" s="237"/>
      <c r="AH41" s="237"/>
      <c r="AI41" s="237"/>
      <c r="AJ41" s="237"/>
    </row>
    <row r="42" spans="1:36" s="4" customFormat="1" x14ac:dyDescent="0.25">
      <c r="A42" s="526"/>
      <c r="B42" s="526"/>
      <c r="C42" s="526"/>
      <c r="D42" s="526"/>
      <c r="E42" s="526"/>
      <c r="F42" s="93"/>
      <c r="G42" s="93"/>
      <c r="H42" s="122"/>
      <c r="I42" s="93"/>
      <c r="J42" s="93"/>
      <c r="K42" s="237"/>
      <c r="L42" s="101"/>
      <c r="M42" s="101"/>
      <c r="N42" s="101"/>
      <c r="O42" s="101"/>
      <c r="P42" s="101"/>
      <c r="Q42" s="101"/>
      <c r="R42" s="93"/>
      <c r="S42" s="93"/>
      <c r="T42" s="237"/>
      <c r="U42" s="93"/>
      <c r="V42" s="93"/>
      <c r="W42" s="237"/>
      <c r="X42" s="93"/>
      <c r="Y42" s="93"/>
      <c r="Z42" s="237"/>
      <c r="AA42" s="93"/>
      <c r="AB42" s="93"/>
      <c r="AC42" s="237"/>
      <c r="AD42" s="237"/>
      <c r="AE42" s="237"/>
      <c r="AF42" s="237"/>
      <c r="AG42" s="237"/>
      <c r="AH42" s="237"/>
      <c r="AI42" s="237"/>
      <c r="AJ42" s="237"/>
    </row>
    <row r="43" spans="1:36" x14ac:dyDescent="0.25">
      <c r="A43" s="616"/>
      <c r="B43" s="617"/>
      <c r="C43" s="617"/>
      <c r="D43" s="617"/>
      <c r="E43" s="618"/>
      <c r="F43" s="105"/>
      <c r="G43" s="106"/>
      <c r="H43" s="135">
        <f>F43+G43</f>
        <v>0</v>
      </c>
      <c r="I43" s="105"/>
      <c r="J43" s="106"/>
      <c r="K43" s="107"/>
      <c r="L43" s="619"/>
      <c r="M43" s="620"/>
      <c r="N43" s="621"/>
      <c r="O43" s="619"/>
      <c r="P43" s="620"/>
      <c r="Q43" s="621"/>
      <c r="R43" s="105"/>
      <c r="S43" s="106"/>
      <c r="T43" s="107"/>
      <c r="U43" s="105"/>
      <c r="V43" s="106"/>
      <c r="W43" s="107"/>
      <c r="X43" s="105"/>
      <c r="Y43" s="106"/>
      <c r="Z43" s="107"/>
      <c r="AA43" s="105"/>
      <c r="AB43" s="106"/>
      <c r="AC43" s="107"/>
      <c r="AD43" s="383"/>
      <c r="AE43" s="383"/>
      <c r="AF43" s="383"/>
      <c r="AG43" s="383"/>
      <c r="AH43" s="383"/>
      <c r="AI43" s="383"/>
      <c r="AJ43" s="383"/>
    </row>
    <row r="44" spans="1:36" x14ac:dyDescent="0.25">
      <c r="A44" s="458"/>
      <c r="B44" s="526"/>
      <c r="C44" s="526"/>
      <c r="D44" s="526"/>
      <c r="E44" s="536"/>
      <c r="F44" s="95"/>
      <c r="G44" s="93"/>
      <c r="H44" s="58"/>
      <c r="I44" s="95"/>
      <c r="J44" s="93"/>
      <c r="K44" s="102"/>
      <c r="L44" s="100"/>
      <c r="M44" s="101"/>
      <c r="N44" s="116"/>
      <c r="O44" s="100"/>
      <c r="P44" s="101"/>
      <c r="Q44" s="116"/>
      <c r="R44" s="95"/>
      <c r="S44" s="93"/>
      <c r="T44" s="102"/>
      <c r="U44" s="95"/>
      <c r="V44" s="93"/>
      <c r="W44" s="102"/>
      <c r="X44" s="95"/>
      <c r="Y44" s="93"/>
      <c r="Z44" s="102"/>
      <c r="AA44" s="95"/>
      <c r="AB44" s="93"/>
      <c r="AC44" s="102"/>
      <c r="AD44" s="151"/>
      <c r="AE44" s="151"/>
      <c r="AF44" s="151"/>
      <c r="AG44" s="151"/>
      <c r="AH44" s="151"/>
      <c r="AI44" s="151"/>
      <c r="AJ44" s="151"/>
    </row>
    <row r="45" spans="1:36" x14ac:dyDescent="0.25">
      <c r="A45" s="458"/>
      <c r="B45" s="526"/>
      <c r="C45" s="526"/>
      <c r="D45" s="526"/>
      <c r="E45" s="536"/>
      <c r="F45" s="95"/>
      <c r="G45" s="93"/>
      <c r="H45" s="58">
        <f>F45+G45</f>
        <v>0</v>
      </c>
      <c r="I45" s="95"/>
      <c r="J45" s="93"/>
      <c r="K45" s="102"/>
      <c r="L45" s="100"/>
      <c r="M45" s="101"/>
      <c r="N45" s="116"/>
      <c r="O45" s="100"/>
      <c r="P45" s="101"/>
      <c r="Q45" s="116"/>
      <c r="R45" s="95"/>
      <c r="S45" s="93"/>
      <c r="T45" s="102"/>
      <c r="U45" s="95"/>
      <c r="V45" s="93"/>
      <c r="W45" s="102"/>
      <c r="X45" s="95"/>
      <c r="Y45" s="93"/>
      <c r="Z45" s="102"/>
      <c r="AA45" s="95"/>
      <c r="AB45" s="93"/>
      <c r="AC45" s="102"/>
      <c r="AD45" s="151"/>
      <c r="AE45" s="151"/>
      <c r="AF45" s="151"/>
      <c r="AG45" s="151"/>
      <c r="AH45" s="151"/>
      <c r="AI45" s="151"/>
      <c r="AJ45" s="151"/>
    </row>
    <row r="46" spans="1:36" x14ac:dyDescent="0.25">
      <c r="A46" s="458"/>
      <c r="B46" s="526"/>
      <c r="C46" s="526"/>
      <c r="D46" s="526"/>
      <c r="E46" s="536"/>
      <c r="F46" s="95"/>
      <c r="G46" s="93"/>
      <c r="H46" s="58"/>
      <c r="I46" s="95"/>
      <c r="J46" s="93"/>
      <c r="K46" s="102"/>
      <c r="L46" s="100"/>
      <c r="M46" s="101"/>
      <c r="N46" s="116"/>
      <c r="O46" s="100"/>
      <c r="P46" s="101"/>
      <c r="Q46" s="116"/>
      <c r="R46" s="95"/>
      <c r="S46" s="93"/>
      <c r="T46" s="102"/>
      <c r="U46" s="95"/>
      <c r="V46" s="93"/>
      <c r="W46" s="102"/>
      <c r="X46" s="95"/>
      <c r="Y46" s="93"/>
      <c r="Z46" s="102"/>
      <c r="AA46" s="95"/>
      <c r="AB46" s="93"/>
      <c r="AC46" s="102"/>
      <c r="AD46" s="151"/>
      <c r="AE46" s="151"/>
      <c r="AF46" s="151"/>
      <c r="AG46" s="151"/>
      <c r="AH46" s="151"/>
      <c r="AI46" s="151"/>
      <c r="AJ46" s="151"/>
    </row>
    <row r="47" spans="1:36" x14ac:dyDescent="0.25">
      <c r="A47" s="458"/>
      <c r="B47" s="526"/>
      <c r="C47" s="526"/>
      <c r="D47" s="526"/>
      <c r="E47" s="536"/>
      <c r="F47" s="95"/>
      <c r="G47" s="93"/>
      <c r="H47" s="58">
        <f>F47+G47</f>
        <v>0</v>
      </c>
      <c r="I47" s="95"/>
      <c r="J47" s="93"/>
      <c r="K47" s="102"/>
      <c r="L47" s="100"/>
      <c r="M47" s="101"/>
      <c r="N47" s="116"/>
      <c r="O47" s="100"/>
      <c r="P47" s="101"/>
      <c r="Q47" s="116"/>
      <c r="R47" s="95"/>
      <c r="S47" s="93"/>
      <c r="T47" s="102"/>
      <c r="U47" s="95"/>
      <c r="V47" s="93"/>
      <c r="W47" s="102"/>
      <c r="X47" s="95"/>
      <c r="Y47" s="93"/>
      <c r="Z47" s="102"/>
      <c r="AA47" s="95"/>
      <c r="AB47" s="93"/>
      <c r="AC47" s="102"/>
      <c r="AD47" s="151"/>
      <c r="AE47" s="151"/>
      <c r="AF47" s="151"/>
      <c r="AG47" s="151"/>
      <c r="AH47" s="151"/>
      <c r="AI47" s="151"/>
      <c r="AJ47" s="151"/>
    </row>
    <row r="48" spans="1:36" x14ac:dyDescent="0.25">
      <c r="A48" s="458"/>
      <c r="B48" s="526"/>
      <c r="C48" s="526"/>
      <c r="D48" s="526"/>
      <c r="E48" s="536"/>
      <c r="F48" s="95"/>
      <c r="G48" s="93"/>
      <c r="H48" s="58"/>
      <c r="I48" s="95"/>
      <c r="J48" s="93"/>
      <c r="K48" s="102"/>
      <c r="L48" s="100"/>
      <c r="M48" s="101"/>
      <c r="N48" s="116"/>
      <c r="O48" s="100"/>
      <c r="P48" s="101"/>
      <c r="Q48" s="116"/>
      <c r="R48" s="95"/>
      <c r="S48" s="93"/>
      <c r="T48" s="102"/>
      <c r="U48" s="95"/>
      <c r="V48" s="93"/>
      <c r="W48" s="102"/>
      <c r="X48" s="95"/>
      <c r="Y48" s="93"/>
      <c r="Z48" s="102"/>
      <c r="AA48" s="95"/>
      <c r="AB48" s="93"/>
      <c r="AC48" s="102"/>
      <c r="AD48" s="151"/>
      <c r="AE48" s="151"/>
      <c r="AF48" s="151"/>
      <c r="AG48" s="151"/>
      <c r="AH48" s="151"/>
      <c r="AI48" s="151"/>
      <c r="AJ48" s="151"/>
    </row>
    <row r="49" spans="1:36" x14ac:dyDescent="0.25">
      <c r="A49" s="458"/>
      <c r="B49" s="526"/>
      <c r="C49" s="526"/>
      <c r="D49" s="526"/>
      <c r="E49" s="536"/>
      <c r="F49" s="95"/>
      <c r="G49" s="93"/>
      <c r="H49" s="58">
        <f>F49+G49</f>
        <v>0</v>
      </c>
      <c r="I49" s="95"/>
      <c r="J49" s="93"/>
      <c r="K49" s="102"/>
      <c r="L49" s="100"/>
      <c r="M49" s="101"/>
      <c r="N49" s="116"/>
      <c r="O49" s="100"/>
      <c r="P49" s="101"/>
      <c r="Q49" s="116"/>
      <c r="R49" s="95"/>
      <c r="S49" s="93"/>
      <c r="T49" s="102"/>
      <c r="U49" s="95"/>
      <c r="V49" s="93"/>
      <c r="W49" s="102"/>
      <c r="X49" s="95"/>
      <c r="Y49" s="93"/>
      <c r="Z49" s="102"/>
      <c r="AA49" s="95"/>
      <c r="AB49" s="93"/>
      <c r="AC49" s="102"/>
      <c r="AD49" s="151"/>
      <c r="AE49" s="151"/>
      <c r="AF49" s="151"/>
      <c r="AG49" s="151"/>
      <c r="AH49" s="151"/>
      <c r="AI49" s="151"/>
      <c r="AJ49" s="151"/>
    </row>
    <row r="50" spans="1:36" x14ac:dyDescent="0.25">
      <c r="A50" s="458"/>
      <c r="B50" s="526"/>
      <c r="C50" s="526"/>
      <c r="D50" s="526"/>
      <c r="E50" s="536"/>
      <c r="F50" s="95"/>
      <c r="G50" s="93"/>
      <c r="H50" s="58"/>
      <c r="I50" s="95"/>
      <c r="J50" s="93"/>
      <c r="K50" s="102">
        <f>I50+J50</f>
        <v>0</v>
      </c>
      <c r="L50" s="100"/>
      <c r="M50" s="101"/>
      <c r="N50" s="116"/>
      <c r="O50" s="100"/>
      <c r="P50" s="101"/>
      <c r="Q50" s="116"/>
      <c r="R50" s="95"/>
      <c r="S50" s="93"/>
      <c r="T50" s="102"/>
      <c r="U50" s="95"/>
      <c r="V50" s="93"/>
      <c r="W50" s="102"/>
      <c r="X50" s="95"/>
      <c r="Y50" s="93"/>
      <c r="Z50" s="102"/>
      <c r="AA50" s="95"/>
      <c r="AB50" s="277" t="s">
        <v>20</v>
      </c>
      <c r="AC50" s="102"/>
      <c r="AD50" s="151"/>
      <c r="AE50" s="151"/>
      <c r="AF50" s="151"/>
      <c r="AG50" s="151"/>
      <c r="AH50" s="151"/>
      <c r="AI50" s="151"/>
      <c r="AJ50" s="151"/>
    </row>
    <row r="51" spans="1:36" x14ac:dyDescent="0.25">
      <c r="A51" s="418"/>
      <c r="B51" s="441"/>
      <c r="C51" s="441"/>
      <c r="D51" s="441"/>
      <c r="E51" s="503"/>
      <c r="F51" s="95"/>
      <c r="G51" s="93"/>
      <c r="H51" s="58"/>
      <c r="I51" s="95"/>
      <c r="J51" s="93"/>
      <c r="K51" s="102"/>
      <c r="L51" s="100"/>
      <c r="M51" s="101"/>
      <c r="N51" s="116"/>
      <c r="O51" s="100"/>
      <c r="P51" s="101"/>
      <c r="Q51" s="116"/>
      <c r="R51" s="95"/>
      <c r="S51" s="93"/>
      <c r="T51" s="102"/>
      <c r="U51" s="95"/>
      <c r="V51" s="93"/>
      <c r="W51" s="102"/>
      <c r="X51" s="95"/>
      <c r="Y51" s="93"/>
      <c r="Z51" s="102"/>
      <c r="AA51" s="95"/>
      <c r="AB51" s="93"/>
      <c r="AC51" s="102"/>
      <c r="AD51" s="151"/>
      <c r="AE51" s="151"/>
      <c r="AF51" s="151"/>
      <c r="AG51" s="151"/>
      <c r="AH51" s="151"/>
      <c r="AI51" s="151"/>
      <c r="AJ51" s="151"/>
    </row>
    <row r="52" spans="1:36" ht="15.75" thickBot="1" x14ac:dyDescent="0.3">
      <c r="A52" s="432"/>
      <c r="B52" s="537"/>
      <c r="C52" s="537"/>
      <c r="D52" s="537"/>
      <c r="E52" s="506"/>
      <c r="F52" s="96"/>
      <c r="G52" s="94"/>
      <c r="H52" s="59"/>
      <c r="I52" s="96"/>
      <c r="J52" s="94"/>
      <c r="K52" s="103"/>
      <c r="L52" s="117"/>
      <c r="M52" s="118"/>
      <c r="N52" s="119"/>
      <c r="O52" s="117"/>
      <c r="P52" s="118"/>
      <c r="Q52" s="119"/>
      <c r="R52" s="96"/>
      <c r="S52" s="94"/>
      <c r="T52" s="103"/>
      <c r="U52" s="96"/>
      <c r="V52" s="94"/>
      <c r="W52" s="103"/>
      <c r="X52" s="96"/>
      <c r="Y52" s="94"/>
      <c r="Z52" s="103"/>
      <c r="AA52" s="96"/>
      <c r="AB52" s="94"/>
      <c r="AC52" s="103"/>
      <c r="AD52" s="222"/>
      <c r="AE52" s="222"/>
      <c r="AF52" s="222"/>
      <c r="AG52" s="222"/>
      <c r="AH52" s="222"/>
      <c r="AI52" s="222"/>
      <c r="AJ52" s="151"/>
    </row>
    <row r="53" spans="1:36" ht="15.75" hidden="1" thickBot="1" x14ac:dyDescent="0.3">
      <c r="A53" s="535"/>
      <c r="B53" s="64"/>
      <c r="C53" s="64"/>
      <c r="D53" s="64"/>
      <c r="E53" s="65"/>
      <c r="F53" s="76"/>
      <c r="G53" s="77"/>
      <c r="H53" s="78">
        <f>F53+G53</f>
        <v>0</v>
      </c>
      <c r="I53" s="76"/>
      <c r="J53" s="77"/>
      <c r="K53" s="89">
        <f>I53+J53</f>
        <v>0</v>
      </c>
      <c r="L53" s="271"/>
      <c r="M53" s="271"/>
      <c r="N53" s="271"/>
      <c r="O53" s="271"/>
      <c r="P53" s="271"/>
      <c r="Q53" s="271"/>
      <c r="R53" s="76"/>
      <c r="S53" s="77"/>
      <c r="T53" s="89">
        <f>R53+S53</f>
        <v>0</v>
      </c>
      <c r="U53" s="76"/>
      <c r="V53" s="77"/>
      <c r="W53" s="89">
        <f>U53+V53</f>
        <v>0</v>
      </c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3">
        <f>V53+W53</f>
        <v>0</v>
      </c>
    </row>
    <row r="54" spans="1:36" hidden="1" x14ac:dyDescent="0.25">
      <c r="A54" s="392"/>
      <c r="B54" s="27"/>
      <c r="C54" s="27"/>
      <c r="D54" s="27"/>
      <c r="E54" s="28"/>
      <c r="F54" s="16"/>
      <c r="G54" s="17"/>
      <c r="H54" s="18">
        <f>F54+G54</f>
        <v>0</v>
      </c>
      <c r="I54" s="16"/>
      <c r="J54" s="17"/>
      <c r="K54" s="18">
        <f>I54+J54</f>
        <v>0</v>
      </c>
      <c r="L54" s="112"/>
      <c r="M54" s="112"/>
      <c r="N54" s="112"/>
      <c r="O54" s="112"/>
      <c r="P54" s="112"/>
      <c r="Q54" s="112"/>
      <c r="R54" s="16"/>
      <c r="S54" s="17"/>
      <c r="T54" s="18">
        <f>R54+S54</f>
        <v>0</v>
      </c>
      <c r="U54" s="16"/>
      <c r="V54" s="17"/>
      <c r="W54" s="18">
        <f>U54+V54</f>
        <v>0</v>
      </c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3">
        <f>V54+W54</f>
        <v>0</v>
      </c>
    </row>
    <row r="55" spans="1:36" hidden="1" x14ac:dyDescent="0.25">
      <c r="A55" s="390"/>
      <c r="B55" s="8"/>
      <c r="C55" s="8"/>
      <c r="D55" s="8"/>
      <c r="E55" s="9"/>
      <c r="F55" s="7"/>
      <c r="G55" s="4"/>
      <c r="H55" s="6">
        <f>F55+G55</f>
        <v>0</v>
      </c>
      <c r="I55" s="7"/>
      <c r="J55" s="4"/>
      <c r="K55" s="6">
        <f>I55+J55</f>
        <v>0</v>
      </c>
      <c r="L55" s="113"/>
      <c r="M55" s="113"/>
      <c r="N55" s="113"/>
      <c r="O55" s="113"/>
      <c r="P55" s="113"/>
      <c r="Q55" s="113"/>
      <c r="R55" s="7"/>
      <c r="S55" s="4"/>
      <c r="T55" s="6">
        <f>R55+S55</f>
        <v>0</v>
      </c>
      <c r="U55" s="7"/>
      <c r="V55" s="4"/>
      <c r="W55" s="6">
        <f>U55+V55</f>
        <v>0</v>
      </c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3">
        <f>V55+W55</f>
        <v>0</v>
      </c>
    </row>
    <row r="56" spans="1:36" ht="15.75" hidden="1" thickBot="1" x14ac:dyDescent="0.3">
      <c r="A56" s="390"/>
      <c r="B56" s="8"/>
      <c r="C56" s="8"/>
      <c r="D56" s="8"/>
      <c r="E56" s="9"/>
      <c r="F56" s="7"/>
      <c r="G56" s="10"/>
      <c r="H56" s="11">
        <f>F56+G56</f>
        <v>0</v>
      </c>
      <c r="I56" s="12"/>
      <c r="J56" s="10"/>
      <c r="K56" s="11">
        <f>I56+J56</f>
        <v>0</v>
      </c>
      <c r="L56" s="114"/>
      <c r="M56" s="114"/>
      <c r="N56" s="114"/>
      <c r="O56" s="114"/>
      <c r="P56" s="114"/>
      <c r="Q56" s="114"/>
      <c r="R56" s="12"/>
      <c r="S56" s="10"/>
      <c r="T56" s="11">
        <f>R56+S56</f>
        <v>0</v>
      </c>
      <c r="U56" s="12"/>
      <c r="V56" s="10"/>
      <c r="W56" s="11">
        <f>U56+V56</f>
        <v>0</v>
      </c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3">
        <f>V56+W56</f>
        <v>0</v>
      </c>
    </row>
  </sheetData>
  <autoFilter ref="A6:AJ6">
    <sortState ref="A7:AJ56">
      <sortCondition descending="1" ref="AJ6"/>
    </sortState>
  </autoFilter>
  <sortState ref="A7:AJ23">
    <sortCondition descending="1" ref="AJ7:AJ23"/>
  </sortState>
  <mergeCells count="13">
    <mergeCell ref="A1:AJ1"/>
    <mergeCell ref="A2:AJ2"/>
    <mergeCell ref="F5:H5"/>
    <mergeCell ref="I5:K5"/>
    <mergeCell ref="R5:T5"/>
    <mergeCell ref="U5:W5"/>
    <mergeCell ref="L5:N5"/>
    <mergeCell ref="O5:Q5"/>
    <mergeCell ref="A3:T3"/>
    <mergeCell ref="X5:Z5"/>
    <mergeCell ref="AA5:AC5"/>
    <mergeCell ref="AG5:AI5"/>
    <mergeCell ref="AD5:AF5"/>
  </mergeCells>
  <printOptions horizontalCentered="1"/>
  <pageMargins left="3.937007874015748E-2" right="3.937007874015748E-2" top="1.1417322834645669" bottom="0.74803149606299213" header="0.11811023622047245" footer="0.31496062992125984"/>
  <pageSetup paperSize="9" scale="51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topLeftCell="D1" workbookViewId="0">
      <selection activeCell="AB9" sqref="AB9"/>
    </sheetView>
  </sheetViews>
  <sheetFormatPr defaultRowHeight="15" x14ac:dyDescent="0.25"/>
  <cols>
    <col min="1" max="1" width="25.7109375" customWidth="1"/>
    <col min="2" max="2" width="13" bestFit="1" customWidth="1"/>
    <col min="3" max="3" width="11.7109375" customWidth="1"/>
    <col min="4" max="4" width="19.7109375" customWidth="1"/>
    <col min="5" max="5" width="21.85546875" bestFit="1" customWidth="1"/>
    <col min="6" max="7" width="5.7109375" customWidth="1"/>
    <col min="8" max="8" width="7" customWidth="1"/>
    <col min="9" max="10" width="5.7109375" customWidth="1"/>
    <col min="11" max="11" width="7" customWidth="1"/>
    <col min="12" max="13" width="5.7109375" customWidth="1"/>
    <col min="14" max="14" width="7" customWidth="1"/>
    <col min="15" max="16" width="5.7109375" customWidth="1"/>
    <col min="17" max="17" width="7" customWidth="1"/>
    <col min="18" max="19" width="5.7109375" customWidth="1"/>
    <col min="20" max="29" width="7" customWidth="1"/>
    <col min="30" max="30" width="8.140625" bestFit="1" customWidth="1"/>
  </cols>
  <sheetData>
    <row r="1" spans="1:31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51"/>
    </row>
    <row r="2" spans="1:31" ht="28.5" x14ac:dyDescent="0.45">
      <c r="A2" s="640" t="s">
        <v>16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52"/>
    </row>
    <row r="3" spans="1:31" ht="28.5" x14ac:dyDescent="0.4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52"/>
    </row>
    <row r="4" spans="1:31" ht="15.75" thickBot="1" x14ac:dyDescent="0.3"/>
    <row r="5" spans="1:31" ht="27.75" customHeight="1" thickBot="1" x14ac:dyDescent="0.3">
      <c r="A5" s="1"/>
      <c r="B5" s="1"/>
      <c r="C5" s="1"/>
      <c r="D5" s="1"/>
      <c r="E5" s="1"/>
      <c r="F5" s="648" t="s">
        <v>32</v>
      </c>
      <c r="G5" s="649"/>
      <c r="H5" s="654"/>
      <c r="I5" s="648" t="s">
        <v>251</v>
      </c>
      <c r="J5" s="649"/>
      <c r="K5" s="654"/>
      <c r="L5" s="655" t="s">
        <v>299</v>
      </c>
      <c r="M5" s="656"/>
      <c r="N5" s="657"/>
      <c r="O5" s="648" t="s">
        <v>299</v>
      </c>
      <c r="P5" s="649"/>
      <c r="Q5" s="654"/>
      <c r="R5" s="648"/>
      <c r="S5" s="649"/>
      <c r="T5" s="654"/>
      <c r="U5" s="648"/>
      <c r="V5" s="649"/>
      <c r="W5" s="654"/>
      <c r="X5" s="644"/>
      <c r="Y5" s="645"/>
      <c r="Z5" s="646"/>
      <c r="AA5" s="648" t="s">
        <v>33</v>
      </c>
      <c r="AB5" s="649"/>
      <c r="AC5" s="643"/>
      <c r="AD5" s="79" t="s">
        <v>0</v>
      </c>
    </row>
    <row r="6" spans="1:31" ht="15" customHeight="1" thickBot="1" x14ac:dyDescent="0.3">
      <c r="A6" s="391" t="s">
        <v>1</v>
      </c>
      <c r="B6" s="38" t="s">
        <v>3</v>
      </c>
      <c r="C6" s="38" t="s">
        <v>39</v>
      </c>
      <c r="D6" s="38" t="s">
        <v>50</v>
      </c>
      <c r="E6" s="504" t="s">
        <v>41</v>
      </c>
      <c r="F6" s="278">
        <v>45360</v>
      </c>
      <c r="G6" s="279">
        <v>45361</v>
      </c>
      <c r="H6" s="280" t="s">
        <v>6</v>
      </c>
      <c r="I6" s="278">
        <v>45395</v>
      </c>
      <c r="J6" s="279">
        <v>45396</v>
      </c>
      <c r="K6" s="280" t="s">
        <v>6</v>
      </c>
      <c r="L6" s="278">
        <v>45402</v>
      </c>
      <c r="M6" s="279">
        <v>45403</v>
      </c>
      <c r="N6" s="280" t="s">
        <v>6</v>
      </c>
      <c r="O6" s="278">
        <v>45422</v>
      </c>
      <c r="P6" s="279">
        <v>45393</v>
      </c>
      <c r="Q6" s="280" t="s">
        <v>6</v>
      </c>
      <c r="R6" s="278"/>
      <c r="S6" s="279"/>
      <c r="T6" s="87" t="s">
        <v>6</v>
      </c>
      <c r="U6" s="273"/>
      <c r="V6" s="274"/>
      <c r="W6" s="275" t="s">
        <v>6</v>
      </c>
      <c r="X6" s="384">
        <v>45171</v>
      </c>
      <c r="Y6" s="385">
        <v>45172</v>
      </c>
      <c r="Z6" s="212" t="s">
        <v>6</v>
      </c>
      <c r="AA6" s="514">
        <v>45185</v>
      </c>
      <c r="AB6" s="515">
        <v>45186</v>
      </c>
      <c r="AC6" s="121" t="s">
        <v>6</v>
      </c>
      <c r="AD6" s="2"/>
    </row>
    <row r="7" spans="1:31" x14ac:dyDescent="0.25">
      <c r="A7" s="4" t="s">
        <v>58</v>
      </c>
      <c r="B7" s="4" t="s">
        <v>108</v>
      </c>
      <c r="C7" s="4" t="s">
        <v>109</v>
      </c>
      <c r="D7" s="4" t="s">
        <v>42</v>
      </c>
      <c r="E7" s="4" t="s">
        <v>110</v>
      </c>
      <c r="F7" s="4">
        <v>3.54</v>
      </c>
      <c r="G7" s="4">
        <v>3.6</v>
      </c>
      <c r="H7" s="6">
        <f>SUM(F7:G7)</f>
        <v>7.1400000000000006</v>
      </c>
      <c r="I7" s="7"/>
      <c r="J7" s="4"/>
      <c r="K7" s="6">
        <f>I7+J7</f>
        <v>0</v>
      </c>
      <c r="L7" s="7">
        <v>0</v>
      </c>
      <c r="M7" s="4">
        <v>13.2</v>
      </c>
      <c r="N7" s="6">
        <f>L7+M7</f>
        <v>13.2</v>
      </c>
      <c r="O7" s="4">
        <v>8.26</v>
      </c>
      <c r="P7" s="4">
        <v>13.2</v>
      </c>
      <c r="Q7" s="6">
        <f>SUM(O7:P7)</f>
        <v>21.46</v>
      </c>
      <c r="R7" s="7"/>
      <c r="S7" s="4"/>
      <c r="T7" s="6"/>
      <c r="U7" s="123"/>
      <c r="V7" s="19"/>
      <c r="W7" s="6"/>
      <c r="X7" s="136"/>
      <c r="Y7" s="136"/>
      <c r="Z7" s="136"/>
      <c r="AA7" s="136"/>
      <c r="AB7" s="136"/>
      <c r="AC7" s="136"/>
      <c r="AD7" s="3">
        <f>H7+K7+N7+Q7+T7+W7+Z7+AC7</f>
        <v>41.8</v>
      </c>
    </row>
    <row r="8" spans="1:31" x14ac:dyDescent="0.25">
      <c r="A8" s="4" t="s">
        <v>51</v>
      </c>
      <c r="B8" s="4" t="s">
        <v>106</v>
      </c>
      <c r="C8" s="4" t="s">
        <v>97</v>
      </c>
      <c r="D8" s="4" t="s">
        <v>54</v>
      </c>
      <c r="E8" s="4" t="s">
        <v>107</v>
      </c>
      <c r="F8" s="208"/>
      <c r="G8" s="594"/>
      <c r="H8" s="6"/>
      <c r="I8" s="7">
        <v>3.48</v>
      </c>
      <c r="J8" s="4">
        <v>8.4</v>
      </c>
      <c r="K8" s="6">
        <f>SUM(I8:J8)</f>
        <v>11.88</v>
      </c>
      <c r="L8" s="7"/>
      <c r="M8" s="4"/>
      <c r="O8" s="4">
        <v>13.2</v>
      </c>
      <c r="P8" s="4">
        <v>0</v>
      </c>
      <c r="Q8" s="6">
        <f>SUM(O8:P8)</f>
        <v>13.2</v>
      </c>
      <c r="R8" s="7"/>
      <c r="S8" s="4"/>
      <c r="T8" s="6"/>
      <c r="U8" s="37"/>
      <c r="V8" s="5"/>
      <c r="W8" s="6"/>
      <c r="X8" s="136"/>
      <c r="Y8" s="136"/>
      <c r="Z8" s="136"/>
      <c r="AA8" s="136"/>
      <c r="AB8" s="136"/>
      <c r="AC8" s="136"/>
      <c r="AD8" s="3">
        <f t="shared" ref="AD8:AD10" si="0">H8+K8+N8+Q8+T8+W8+Z8+AC8</f>
        <v>25.08</v>
      </c>
    </row>
    <row r="9" spans="1:31" x14ac:dyDescent="0.25">
      <c r="A9" t="s">
        <v>45</v>
      </c>
      <c r="B9" t="s">
        <v>119</v>
      </c>
      <c r="C9" t="s">
        <v>120</v>
      </c>
      <c r="D9" t="s">
        <v>48</v>
      </c>
      <c r="E9" t="s">
        <v>121</v>
      </c>
      <c r="F9" s="14">
        <v>8.4</v>
      </c>
      <c r="G9" s="4">
        <v>0</v>
      </c>
      <c r="H9" s="6">
        <f>SUM(F9:G9)</f>
        <v>8.4</v>
      </c>
      <c r="I9" s="7"/>
      <c r="J9" s="4"/>
      <c r="K9" s="6">
        <f>I9+J9</f>
        <v>0</v>
      </c>
      <c r="L9" s="7"/>
      <c r="M9" s="4"/>
      <c r="N9" s="6">
        <f>L9+M9</f>
        <v>0</v>
      </c>
      <c r="O9" s="7"/>
      <c r="P9" s="4"/>
      <c r="Q9" s="6"/>
      <c r="R9" s="7"/>
      <c r="S9" s="4"/>
      <c r="T9" s="6"/>
      <c r="U9" s="37"/>
      <c r="V9" s="5"/>
      <c r="W9" s="6"/>
      <c r="X9" s="136"/>
      <c r="Y9" s="136"/>
      <c r="Z9" s="136"/>
      <c r="AA9" s="136"/>
      <c r="AB9" s="136"/>
      <c r="AC9" s="136"/>
      <c r="AD9" s="3">
        <f t="shared" si="0"/>
        <v>8.4</v>
      </c>
    </row>
    <row r="10" spans="1:31" x14ac:dyDescent="0.25">
      <c r="A10" s="539"/>
      <c r="B10" s="540"/>
      <c r="C10" s="540"/>
      <c r="D10" s="540"/>
      <c r="E10" s="541"/>
      <c r="F10" s="281"/>
      <c r="G10" s="93"/>
      <c r="H10" s="6"/>
      <c r="I10" s="7"/>
      <c r="J10" s="4"/>
      <c r="K10" s="6"/>
      <c r="L10" s="7"/>
      <c r="M10" s="4"/>
      <c r="N10" s="6"/>
      <c r="O10" s="7"/>
      <c r="P10" s="4"/>
      <c r="Q10" s="6"/>
      <c r="R10" s="7"/>
      <c r="S10" s="4"/>
      <c r="T10" s="6"/>
      <c r="U10" s="100"/>
      <c r="V10" s="101"/>
      <c r="W10" s="6"/>
      <c r="X10" s="136"/>
      <c r="Y10" s="136"/>
      <c r="Z10" s="136"/>
      <c r="AA10" s="136"/>
      <c r="AB10" s="136"/>
      <c r="AC10" s="136"/>
      <c r="AD10" s="3">
        <f t="shared" si="0"/>
        <v>0</v>
      </c>
    </row>
    <row r="11" spans="1:31" x14ac:dyDescent="0.25">
      <c r="A11" s="4"/>
      <c r="B11" s="4"/>
      <c r="C11" s="4"/>
      <c r="D11" s="4"/>
      <c r="E11" s="4"/>
      <c r="F11" s="4"/>
      <c r="G11" s="4"/>
      <c r="H11" s="102"/>
      <c r="I11" s="7"/>
      <c r="J11" s="4"/>
      <c r="K11" s="6"/>
      <c r="L11" s="7"/>
      <c r="M11" s="4"/>
      <c r="N11" s="6"/>
      <c r="O11" s="7"/>
      <c r="P11" s="4"/>
      <c r="Q11" s="6"/>
      <c r="R11" s="7"/>
      <c r="S11" s="4"/>
      <c r="T11" s="6"/>
      <c r="U11" s="37"/>
      <c r="V11" s="5"/>
      <c r="W11" s="6"/>
      <c r="X11" s="136"/>
      <c r="Y11" s="136"/>
      <c r="Z11" s="136"/>
      <c r="AA11" s="136"/>
      <c r="AB11" s="136"/>
      <c r="AC11" s="136"/>
      <c r="AD11" s="3">
        <f t="shared" ref="AD11:AD12" si="1">H11+K11+N11+Q11+T11+W11+Z11+AC11</f>
        <v>0</v>
      </c>
    </row>
    <row r="12" spans="1:31" x14ac:dyDescent="0.25">
      <c r="A12" s="4"/>
      <c r="B12" s="4"/>
      <c r="C12" s="4"/>
      <c r="D12" s="4"/>
      <c r="E12" s="4"/>
      <c r="H12" s="102"/>
      <c r="I12" s="7"/>
      <c r="J12" s="4"/>
      <c r="K12" s="6"/>
      <c r="L12" s="7"/>
      <c r="M12" s="4"/>
      <c r="N12" s="6"/>
      <c r="O12" s="7"/>
      <c r="P12" s="4"/>
      <c r="Q12" s="6"/>
      <c r="R12" s="7"/>
      <c r="S12" s="4"/>
      <c r="T12" s="6"/>
      <c r="U12" s="37"/>
      <c r="V12" s="5"/>
      <c r="W12" s="6"/>
      <c r="X12" s="136"/>
      <c r="Y12" s="136"/>
      <c r="Z12" s="136"/>
      <c r="AA12" s="136"/>
      <c r="AB12" s="136"/>
      <c r="AC12" s="136"/>
      <c r="AD12" s="3">
        <f t="shared" si="1"/>
        <v>0</v>
      </c>
    </row>
    <row r="13" spans="1:31" x14ac:dyDescent="0.25">
      <c r="A13" s="539"/>
      <c r="B13" s="540"/>
      <c r="C13" s="540"/>
      <c r="D13" s="540"/>
      <c r="E13" s="541"/>
      <c r="F13" s="281"/>
      <c r="G13" s="93"/>
      <c r="H13" s="102"/>
      <c r="I13" s="7"/>
      <c r="J13" s="4"/>
      <c r="K13" s="6"/>
      <c r="L13" s="7"/>
      <c r="M13" s="4"/>
      <c r="N13" s="6"/>
      <c r="O13" s="7"/>
      <c r="P13" s="4"/>
      <c r="Q13" s="6"/>
      <c r="R13" s="7"/>
      <c r="S13" s="4"/>
      <c r="T13" s="6"/>
      <c r="U13" s="37"/>
      <c r="V13" s="5"/>
      <c r="W13" s="6"/>
      <c r="X13" s="136"/>
      <c r="Y13" s="136"/>
      <c r="Z13" s="136"/>
      <c r="AA13" s="136"/>
      <c r="AB13" s="136"/>
      <c r="AC13" s="136"/>
      <c r="AD13" s="3"/>
    </row>
    <row r="14" spans="1:31" x14ac:dyDescent="0.25">
      <c r="A14" s="393"/>
      <c r="B14" s="399"/>
      <c r="C14" s="399"/>
      <c r="D14" s="399"/>
      <c r="E14" s="538"/>
      <c r="F14" s="14"/>
      <c r="G14" s="4"/>
      <c r="H14" s="6"/>
      <c r="I14" s="7"/>
      <c r="J14" s="4"/>
      <c r="K14" s="6"/>
      <c r="L14" s="7"/>
      <c r="M14" s="4"/>
      <c r="N14" s="6"/>
      <c r="O14" s="7"/>
      <c r="P14" s="4"/>
      <c r="Q14" s="6"/>
      <c r="R14" s="7"/>
      <c r="S14" s="4"/>
      <c r="T14" s="6"/>
      <c r="U14" s="37"/>
      <c r="V14" s="5"/>
      <c r="W14" s="6"/>
      <c r="X14" s="136"/>
      <c r="Y14" s="136"/>
      <c r="Z14" s="136"/>
      <c r="AA14" s="136"/>
      <c r="AB14" s="136"/>
      <c r="AC14" s="136"/>
      <c r="AD14" s="3"/>
    </row>
    <row r="15" spans="1:31" x14ac:dyDescent="0.25">
      <c r="A15" s="393"/>
      <c r="B15" s="399"/>
      <c r="C15" s="399"/>
      <c r="D15" s="399"/>
      <c r="E15" s="538"/>
      <c r="F15" s="14"/>
      <c r="G15" s="4"/>
      <c r="H15" s="6"/>
      <c r="I15" s="7"/>
      <c r="J15" s="4"/>
      <c r="K15" s="6"/>
      <c r="L15" s="7"/>
      <c r="M15" s="4"/>
      <c r="N15" s="6"/>
      <c r="O15" s="7"/>
      <c r="P15" s="4"/>
      <c r="Q15" s="6"/>
      <c r="R15" s="7"/>
      <c r="S15" s="4"/>
      <c r="T15" s="6"/>
      <c r="U15" s="37"/>
      <c r="V15" s="5"/>
      <c r="W15" s="6"/>
      <c r="X15" s="136"/>
      <c r="Y15" s="136"/>
      <c r="Z15" s="136"/>
      <c r="AA15" s="136"/>
      <c r="AB15" s="136"/>
      <c r="AC15" s="136"/>
      <c r="AD15" s="3"/>
    </row>
    <row r="16" spans="1:31" x14ac:dyDescent="0.25">
      <c r="A16" s="393"/>
      <c r="B16" s="399"/>
      <c r="C16" s="399"/>
      <c r="D16" s="399"/>
      <c r="E16" s="538"/>
      <c r="F16" s="14"/>
      <c r="G16" s="4"/>
      <c r="H16" s="6"/>
      <c r="I16" s="7"/>
      <c r="J16" s="4"/>
      <c r="K16" s="6"/>
      <c r="L16" s="7"/>
      <c r="M16" s="4"/>
      <c r="N16" s="6"/>
      <c r="O16" s="7"/>
      <c r="P16" s="4"/>
      <c r="Q16" s="6"/>
      <c r="R16" s="7"/>
      <c r="S16" s="4"/>
      <c r="T16" s="6"/>
      <c r="U16" s="37"/>
      <c r="V16" s="5"/>
      <c r="W16" s="6"/>
      <c r="X16" s="136"/>
      <c r="Y16" s="136"/>
      <c r="Z16" s="136"/>
      <c r="AA16" s="136"/>
      <c r="AB16" s="136"/>
      <c r="AC16" s="136"/>
      <c r="AD16" s="3"/>
    </row>
    <row r="17" spans="1:30" x14ac:dyDescent="0.25">
      <c r="A17" s="539"/>
      <c r="B17" s="540"/>
      <c r="C17" s="540"/>
      <c r="D17" s="540"/>
      <c r="E17" s="541"/>
      <c r="F17" s="281"/>
      <c r="G17" s="93"/>
      <c r="H17" s="102"/>
      <c r="I17" s="7"/>
      <c r="J17" s="4"/>
      <c r="K17" s="6"/>
      <c r="L17" s="7"/>
      <c r="M17" s="4"/>
      <c r="N17" s="6"/>
      <c r="O17" s="7"/>
      <c r="P17" s="4"/>
      <c r="Q17" s="6"/>
      <c r="R17" s="7"/>
      <c r="S17" s="4"/>
      <c r="T17" s="6"/>
      <c r="U17" s="37"/>
      <c r="V17" s="5"/>
      <c r="W17" s="6"/>
      <c r="X17" s="136"/>
      <c r="Y17" s="136"/>
      <c r="Z17" s="136"/>
      <c r="AA17" s="136"/>
      <c r="AB17" s="136"/>
      <c r="AC17" s="136"/>
      <c r="AD17" s="3"/>
    </row>
    <row r="18" spans="1:30" x14ac:dyDescent="0.25">
      <c r="A18" s="539"/>
      <c r="B18" s="540"/>
      <c r="C18" s="540"/>
      <c r="D18" s="540"/>
      <c r="E18" s="541"/>
      <c r="F18" s="281"/>
      <c r="G18" s="93"/>
      <c r="H18" s="102"/>
      <c r="I18" s="7"/>
      <c r="J18" s="4"/>
      <c r="K18" s="6"/>
      <c r="L18" s="7"/>
      <c r="M18" s="4"/>
      <c r="N18" s="6"/>
      <c r="O18" s="7"/>
      <c r="P18" s="4"/>
      <c r="Q18" s="6"/>
      <c r="R18" s="7"/>
      <c r="S18" s="4"/>
      <c r="T18" s="6"/>
      <c r="U18" s="37"/>
      <c r="V18" s="5"/>
      <c r="W18" s="6"/>
      <c r="X18" s="136"/>
      <c r="Y18" s="136"/>
      <c r="Z18" s="136"/>
      <c r="AA18" s="136"/>
      <c r="AB18" s="136"/>
      <c r="AC18" s="136"/>
      <c r="AD18" s="3"/>
    </row>
    <row r="19" spans="1:30" x14ac:dyDescent="0.25">
      <c r="A19" s="539"/>
      <c r="B19" s="540"/>
      <c r="C19" s="540"/>
      <c r="D19" s="540"/>
      <c r="E19" s="541"/>
      <c r="F19" s="281"/>
      <c r="G19" s="93"/>
      <c r="H19" s="102"/>
      <c r="I19" s="7"/>
      <c r="J19" s="4"/>
      <c r="K19" s="6"/>
      <c r="L19" s="7"/>
      <c r="M19" s="4"/>
      <c r="N19" s="6"/>
      <c r="O19" s="7"/>
      <c r="P19" s="4"/>
      <c r="Q19" s="6"/>
      <c r="R19" s="7"/>
      <c r="S19" s="4"/>
      <c r="T19" s="6"/>
      <c r="U19" s="123"/>
      <c r="V19" s="19"/>
      <c r="W19" s="6"/>
      <c r="X19" s="136"/>
      <c r="Y19" s="136"/>
      <c r="Z19" s="136"/>
      <c r="AA19" s="136"/>
      <c r="AB19" s="136"/>
      <c r="AC19" s="136"/>
      <c r="AD19" s="3"/>
    </row>
    <row r="20" spans="1:30" ht="15.75" thickBot="1" x14ac:dyDescent="0.3">
      <c r="A20" s="397"/>
      <c r="B20" s="542"/>
      <c r="C20" s="542"/>
      <c r="D20" s="542"/>
      <c r="E20" s="543"/>
      <c r="F20" s="36"/>
      <c r="G20" s="10"/>
      <c r="H20" s="11"/>
      <c r="I20" s="12"/>
      <c r="J20" s="10"/>
      <c r="K20" s="11"/>
      <c r="L20" s="12"/>
      <c r="M20" s="10"/>
      <c r="N20" s="11"/>
      <c r="O20" s="12"/>
      <c r="P20" s="10"/>
      <c r="Q20" s="11"/>
      <c r="R20" s="12"/>
      <c r="S20" s="10"/>
      <c r="T20" s="11"/>
      <c r="U20" s="124"/>
      <c r="V20" s="125"/>
      <c r="W20" s="11"/>
      <c r="X20" s="177"/>
      <c r="Y20" s="177"/>
      <c r="Z20" s="177"/>
      <c r="AA20" s="177"/>
      <c r="AB20" s="177"/>
      <c r="AC20" s="177"/>
      <c r="AD20" s="13"/>
    </row>
    <row r="21" spans="1:30" hidden="1" x14ac:dyDescent="0.25">
      <c r="A21" s="27"/>
      <c r="B21" s="27"/>
      <c r="C21" s="27"/>
      <c r="D21" s="27"/>
      <c r="E21" s="28"/>
      <c r="F21" s="16"/>
      <c r="G21" s="17"/>
      <c r="H21" s="18">
        <f t="shared" ref="H21:H35" si="2">F21+G21</f>
        <v>0</v>
      </c>
      <c r="I21" s="16"/>
      <c r="J21" s="17"/>
      <c r="K21" s="18">
        <f t="shared" ref="K21:K35" si="3">I21+J21</f>
        <v>0</v>
      </c>
      <c r="L21" s="16"/>
      <c r="M21" s="17"/>
      <c r="N21" s="18">
        <f t="shared" ref="N21:N35" si="4">L21+M21</f>
        <v>0</v>
      </c>
      <c r="O21" s="16"/>
      <c r="P21" s="17"/>
      <c r="Q21" s="18">
        <f t="shared" ref="Q21:Q35" si="5">O21+P21</f>
        <v>0</v>
      </c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43">
        <f t="shared" ref="AD21:AD35" si="6">P21+Q21</f>
        <v>0</v>
      </c>
    </row>
    <row r="22" spans="1:30" hidden="1" x14ac:dyDescent="0.25">
      <c r="A22" s="8"/>
      <c r="B22" s="8"/>
      <c r="C22" s="8"/>
      <c r="D22" s="8"/>
      <c r="E22" s="9"/>
      <c r="F22" s="7"/>
      <c r="G22" s="4"/>
      <c r="H22" s="6">
        <f t="shared" si="2"/>
        <v>0</v>
      </c>
      <c r="I22" s="7"/>
      <c r="J22" s="4"/>
      <c r="K22" s="6">
        <f t="shared" si="3"/>
        <v>0</v>
      </c>
      <c r="L22" s="7"/>
      <c r="M22" s="4"/>
      <c r="N22" s="6">
        <f t="shared" si="4"/>
        <v>0</v>
      </c>
      <c r="O22" s="7"/>
      <c r="P22" s="4"/>
      <c r="Q22" s="6">
        <f t="shared" si="5"/>
        <v>0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3">
        <f t="shared" si="6"/>
        <v>0</v>
      </c>
    </row>
    <row r="23" spans="1:30" hidden="1" x14ac:dyDescent="0.25">
      <c r="A23" s="8"/>
      <c r="B23" s="8"/>
      <c r="C23" s="8"/>
      <c r="D23" s="8"/>
      <c r="E23" s="9"/>
      <c r="F23" s="7"/>
      <c r="G23" s="4"/>
      <c r="H23" s="6">
        <f t="shared" si="2"/>
        <v>0</v>
      </c>
      <c r="I23" s="7"/>
      <c r="J23" s="4"/>
      <c r="K23" s="6">
        <f t="shared" si="3"/>
        <v>0</v>
      </c>
      <c r="L23" s="7"/>
      <c r="M23" s="4"/>
      <c r="N23" s="6">
        <f t="shared" si="4"/>
        <v>0</v>
      </c>
      <c r="O23" s="7"/>
      <c r="P23" s="4"/>
      <c r="Q23" s="6">
        <f t="shared" si="5"/>
        <v>0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3">
        <f t="shared" si="6"/>
        <v>0</v>
      </c>
    </row>
    <row r="24" spans="1:30" hidden="1" x14ac:dyDescent="0.25">
      <c r="A24" s="8"/>
      <c r="B24" s="8"/>
      <c r="C24" s="8"/>
      <c r="D24" s="8"/>
      <c r="E24" s="9"/>
      <c r="F24" s="7"/>
      <c r="G24" s="4"/>
      <c r="H24" s="6">
        <f t="shared" si="2"/>
        <v>0</v>
      </c>
      <c r="I24" s="7"/>
      <c r="J24" s="4"/>
      <c r="K24" s="6">
        <f t="shared" si="3"/>
        <v>0</v>
      </c>
      <c r="L24" s="7"/>
      <c r="M24" s="4"/>
      <c r="N24" s="6">
        <f t="shared" si="4"/>
        <v>0</v>
      </c>
      <c r="O24" s="7"/>
      <c r="P24" s="4"/>
      <c r="Q24" s="6">
        <f t="shared" si="5"/>
        <v>0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3">
        <f t="shared" si="6"/>
        <v>0</v>
      </c>
    </row>
    <row r="25" spans="1:30" hidden="1" x14ac:dyDescent="0.25">
      <c r="A25" s="8"/>
      <c r="B25" s="8"/>
      <c r="C25" s="8"/>
      <c r="D25" s="8"/>
      <c r="E25" s="9"/>
      <c r="F25" s="7"/>
      <c r="G25" s="4"/>
      <c r="H25" s="6">
        <f t="shared" si="2"/>
        <v>0</v>
      </c>
      <c r="I25" s="7"/>
      <c r="J25" s="4"/>
      <c r="K25" s="6">
        <f t="shared" si="3"/>
        <v>0</v>
      </c>
      <c r="L25" s="7"/>
      <c r="M25" s="4"/>
      <c r="N25" s="6">
        <f t="shared" si="4"/>
        <v>0</v>
      </c>
      <c r="O25" s="7"/>
      <c r="P25" s="4"/>
      <c r="Q25" s="6">
        <f t="shared" si="5"/>
        <v>0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3">
        <f t="shared" si="6"/>
        <v>0</v>
      </c>
    </row>
    <row r="26" spans="1:30" hidden="1" x14ac:dyDescent="0.25">
      <c r="A26" s="8"/>
      <c r="B26" s="8"/>
      <c r="C26" s="8"/>
      <c r="D26" s="8"/>
      <c r="E26" s="9"/>
      <c r="F26" s="7"/>
      <c r="G26" s="4"/>
      <c r="H26" s="6">
        <f t="shared" si="2"/>
        <v>0</v>
      </c>
      <c r="I26" s="7"/>
      <c r="J26" s="4"/>
      <c r="K26" s="6">
        <f t="shared" si="3"/>
        <v>0</v>
      </c>
      <c r="L26" s="7"/>
      <c r="M26" s="4"/>
      <c r="N26" s="6">
        <f t="shared" si="4"/>
        <v>0</v>
      </c>
      <c r="O26" s="7"/>
      <c r="P26" s="4"/>
      <c r="Q26" s="6">
        <f t="shared" si="5"/>
        <v>0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3">
        <f t="shared" si="6"/>
        <v>0</v>
      </c>
    </row>
    <row r="27" spans="1:30" hidden="1" x14ac:dyDescent="0.25">
      <c r="A27" s="8"/>
      <c r="B27" s="8"/>
      <c r="C27" s="8"/>
      <c r="D27" s="8"/>
      <c r="E27" s="9"/>
      <c r="F27" s="7"/>
      <c r="G27" s="4"/>
      <c r="H27" s="6">
        <f t="shared" si="2"/>
        <v>0</v>
      </c>
      <c r="I27" s="7"/>
      <c r="J27" s="4"/>
      <c r="K27" s="6">
        <f t="shared" si="3"/>
        <v>0</v>
      </c>
      <c r="L27" s="7"/>
      <c r="M27" s="4"/>
      <c r="N27" s="6">
        <f t="shared" si="4"/>
        <v>0</v>
      </c>
      <c r="O27" s="7"/>
      <c r="P27" s="4"/>
      <c r="Q27" s="6">
        <f t="shared" si="5"/>
        <v>0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3">
        <f t="shared" si="6"/>
        <v>0</v>
      </c>
    </row>
    <row r="28" spans="1:30" hidden="1" x14ac:dyDescent="0.25">
      <c r="A28" s="8"/>
      <c r="B28" s="8"/>
      <c r="C28" s="8"/>
      <c r="D28" s="8"/>
      <c r="E28" s="9"/>
      <c r="F28" s="7"/>
      <c r="G28" s="4"/>
      <c r="H28" s="6">
        <f t="shared" si="2"/>
        <v>0</v>
      </c>
      <c r="I28" s="7"/>
      <c r="J28" s="4"/>
      <c r="K28" s="6">
        <f t="shared" si="3"/>
        <v>0</v>
      </c>
      <c r="L28" s="7"/>
      <c r="M28" s="4"/>
      <c r="N28" s="6">
        <f t="shared" si="4"/>
        <v>0</v>
      </c>
      <c r="O28" s="7"/>
      <c r="P28" s="4"/>
      <c r="Q28" s="6">
        <f t="shared" si="5"/>
        <v>0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3">
        <f t="shared" si="6"/>
        <v>0</v>
      </c>
    </row>
    <row r="29" spans="1:30" hidden="1" x14ac:dyDescent="0.25">
      <c r="A29" s="8"/>
      <c r="B29" s="8"/>
      <c r="C29" s="8"/>
      <c r="D29" s="8"/>
      <c r="E29" s="9"/>
      <c r="F29" s="7"/>
      <c r="G29" s="4"/>
      <c r="H29" s="6">
        <f t="shared" si="2"/>
        <v>0</v>
      </c>
      <c r="I29" s="7"/>
      <c r="J29" s="4"/>
      <c r="K29" s="6">
        <f t="shared" si="3"/>
        <v>0</v>
      </c>
      <c r="L29" s="7"/>
      <c r="M29" s="4"/>
      <c r="N29" s="6">
        <f t="shared" si="4"/>
        <v>0</v>
      </c>
      <c r="O29" s="7"/>
      <c r="P29" s="4"/>
      <c r="Q29" s="6">
        <f t="shared" si="5"/>
        <v>0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3">
        <f t="shared" si="6"/>
        <v>0</v>
      </c>
    </row>
    <row r="30" spans="1:30" hidden="1" x14ac:dyDescent="0.25">
      <c r="A30" s="8"/>
      <c r="B30" s="8"/>
      <c r="C30" s="8"/>
      <c r="D30" s="8"/>
      <c r="E30" s="9"/>
      <c r="F30" s="7"/>
      <c r="G30" s="4"/>
      <c r="H30" s="6">
        <f t="shared" si="2"/>
        <v>0</v>
      </c>
      <c r="I30" s="7"/>
      <c r="J30" s="4"/>
      <c r="K30" s="6">
        <f t="shared" si="3"/>
        <v>0</v>
      </c>
      <c r="L30" s="7"/>
      <c r="M30" s="4"/>
      <c r="N30" s="6">
        <f t="shared" si="4"/>
        <v>0</v>
      </c>
      <c r="O30" s="7"/>
      <c r="P30" s="4"/>
      <c r="Q30" s="6">
        <f t="shared" si="5"/>
        <v>0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3">
        <f t="shared" si="6"/>
        <v>0</v>
      </c>
    </row>
    <row r="31" spans="1:30" hidden="1" x14ac:dyDescent="0.25">
      <c r="A31" s="8"/>
      <c r="B31" s="8"/>
      <c r="C31" s="8"/>
      <c r="D31" s="8"/>
      <c r="E31" s="9"/>
      <c r="F31" s="7"/>
      <c r="G31" s="4"/>
      <c r="H31" s="6">
        <f t="shared" si="2"/>
        <v>0</v>
      </c>
      <c r="I31" s="7"/>
      <c r="J31" s="4"/>
      <c r="K31" s="6">
        <f t="shared" si="3"/>
        <v>0</v>
      </c>
      <c r="L31" s="7"/>
      <c r="M31" s="4"/>
      <c r="N31" s="6">
        <f t="shared" si="4"/>
        <v>0</v>
      </c>
      <c r="O31" s="7"/>
      <c r="P31" s="4"/>
      <c r="Q31" s="6">
        <f t="shared" si="5"/>
        <v>0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3">
        <f t="shared" si="6"/>
        <v>0</v>
      </c>
    </row>
    <row r="32" spans="1:30" hidden="1" x14ac:dyDescent="0.25">
      <c r="A32" s="8"/>
      <c r="B32" s="8"/>
      <c r="C32" s="8"/>
      <c r="D32" s="8"/>
      <c r="E32" s="9"/>
      <c r="F32" s="7"/>
      <c r="G32" s="4"/>
      <c r="H32" s="6">
        <f t="shared" si="2"/>
        <v>0</v>
      </c>
      <c r="I32" s="7"/>
      <c r="J32" s="4"/>
      <c r="K32" s="6">
        <f t="shared" si="3"/>
        <v>0</v>
      </c>
      <c r="L32" s="7"/>
      <c r="M32" s="4"/>
      <c r="N32" s="6">
        <f t="shared" si="4"/>
        <v>0</v>
      </c>
      <c r="O32" s="7"/>
      <c r="P32" s="4"/>
      <c r="Q32" s="6">
        <f t="shared" si="5"/>
        <v>0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3">
        <f t="shared" si="6"/>
        <v>0</v>
      </c>
    </row>
    <row r="33" spans="1:30" hidden="1" x14ac:dyDescent="0.25">
      <c r="A33" s="8"/>
      <c r="B33" s="8"/>
      <c r="C33" s="8"/>
      <c r="D33" s="8"/>
      <c r="E33" s="9"/>
      <c r="F33" s="7"/>
      <c r="G33" s="4"/>
      <c r="H33" s="6">
        <f t="shared" si="2"/>
        <v>0</v>
      </c>
      <c r="I33" s="7"/>
      <c r="J33" s="4"/>
      <c r="K33" s="6">
        <f t="shared" si="3"/>
        <v>0</v>
      </c>
      <c r="L33" s="7"/>
      <c r="M33" s="4"/>
      <c r="N33" s="6">
        <f t="shared" si="4"/>
        <v>0</v>
      </c>
      <c r="O33" s="7"/>
      <c r="P33" s="4"/>
      <c r="Q33" s="6">
        <f t="shared" si="5"/>
        <v>0</v>
      </c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3">
        <f t="shared" si="6"/>
        <v>0</v>
      </c>
    </row>
    <row r="34" spans="1:30" hidden="1" x14ac:dyDescent="0.25">
      <c r="A34" s="8"/>
      <c r="B34" s="8"/>
      <c r="C34" s="8"/>
      <c r="D34" s="8"/>
      <c r="E34" s="9"/>
      <c r="F34" s="7"/>
      <c r="G34" s="4"/>
      <c r="H34" s="6">
        <f t="shared" si="2"/>
        <v>0</v>
      </c>
      <c r="I34" s="7"/>
      <c r="J34" s="4"/>
      <c r="K34" s="6">
        <f t="shared" si="3"/>
        <v>0</v>
      </c>
      <c r="L34" s="7"/>
      <c r="M34" s="4"/>
      <c r="N34" s="6">
        <f t="shared" si="4"/>
        <v>0</v>
      </c>
      <c r="O34" s="7"/>
      <c r="P34" s="4"/>
      <c r="Q34" s="6">
        <f t="shared" si="5"/>
        <v>0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3">
        <f t="shared" si="6"/>
        <v>0</v>
      </c>
    </row>
    <row r="35" spans="1:30" ht="15.75" hidden="1" thickBot="1" x14ac:dyDescent="0.3">
      <c r="A35" s="8"/>
      <c r="B35" s="8"/>
      <c r="C35" s="8"/>
      <c r="D35" s="8"/>
      <c r="E35" s="9"/>
      <c r="F35" s="7"/>
      <c r="G35" s="10"/>
      <c r="H35" s="11">
        <f t="shared" si="2"/>
        <v>0</v>
      </c>
      <c r="I35" s="12"/>
      <c r="J35" s="10"/>
      <c r="K35" s="11">
        <f t="shared" si="3"/>
        <v>0</v>
      </c>
      <c r="L35" s="12"/>
      <c r="M35" s="10"/>
      <c r="N35" s="11">
        <f t="shared" si="4"/>
        <v>0</v>
      </c>
      <c r="O35" s="12"/>
      <c r="P35" s="10"/>
      <c r="Q35" s="11">
        <f t="shared" si="5"/>
        <v>0</v>
      </c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3">
        <f t="shared" si="6"/>
        <v>0</v>
      </c>
    </row>
  </sheetData>
  <autoFilter ref="A6:AD6">
    <sortState ref="A7:AD20">
      <sortCondition descending="1" ref="AD6"/>
    </sortState>
  </autoFilter>
  <sortState ref="A7:AD9">
    <sortCondition descending="1" ref="AD7:AD9"/>
  </sortState>
  <mergeCells count="11">
    <mergeCell ref="A1:AD1"/>
    <mergeCell ref="A2:AD2"/>
    <mergeCell ref="F5:H5"/>
    <mergeCell ref="I5:K5"/>
    <mergeCell ref="L5:N5"/>
    <mergeCell ref="O5:Q5"/>
    <mergeCell ref="A3:AD3"/>
    <mergeCell ref="R5:T5"/>
    <mergeCell ref="U5:W5"/>
    <mergeCell ref="AA5:AC5"/>
    <mergeCell ref="X5:Z5"/>
  </mergeCells>
  <printOptions horizontalCentered="1"/>
  <pageMargins left="3.937007874015748E-2" right="3.937007874015748E-2" top="1.1417322834645669" bottom="0.74803149606299213" header="0.11811023622047245" footer="0.31496062992125984"/>
  <pageSetup paperSize="9" scale="58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workbookViewId="0">
      <selection activeCell="A32" sqref="A32:L34"/>
    </sheetView>
  </sheetViews>
  <sheetFormatPr defaultRowHeight="15" x14ac:dyDescent="0.25"/>
  <cols>
    <col min="1" max="1" width="30.28515625" bestFit="1" customWidth="1"/>
    <col min="2" max="2" width="10.5703125" bestFit="1" customWidth="1"/>
    <col min="3" max="3" width="11.7109375" customWidth="1"/>
    <col min="4" max="4" width="20.85546875" customWidth="1"/>
    <col min="5" max="5" width="21.85546875" bestFit="1" customWidth="1"/>
    <col min="6" max="11" width="7" customWidth="1"/>
    <col min="12" max="12" width="7.7109375" customWidth="1"/>
    <col min="13" max="13" width="7.140625" customWidth="1"/>
    <col min="14" max="20" width="7" customWidth="1"/>
    <col min="21" max="21" width="8.140625" bestFit="1" customWidth="1"/>
  </cols>
  <sheetData>
    <row r="1" spans="1:22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51"/>
    </row>
    <row r="2" spans="1:22" ht="28.5" x14ac:dyDescent="0.45">
      <c r="A2" s="640" t="s">
        <v>17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52"/>
    </row>
    <row r="3" spans="1:22" ht="28.5" x14ac:dyDescent="0.4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52"/>
    </row>
    <row r="4" spans="1:22" ht="15.75" thickBot="1" x14ac:dyDescent="0.3"/>
    <row r="5" spans="1:22" ht="27.75" customHeight="1" thickBot="1" x14ac:dyDescent="0.3">
      <c r="A5" s="1"/>
      <c r="B5" s="1"/>
      <c r="C5" s="1"/>
      <c r="D5" s="1"/>
      <c r="E5" s="1"/>
      <c r="F5" s="648" t="s">
        <v>32</v>
      </c>
      <c r="G5" s="649"/>
      <c r="H5" s="654"/>
      <c r="I5" s="648" t="s">
        <v>299</v>
      </c>
      <c r="J5" s="649"/>
      <c r="K5" s="654"/>
      <c r="L5" s="648" t="s">
        <v>299</v>
      </c>
      <c r="M5" s="649"/>
      <c r="N5" s="654"/>
      <c r="O5" s="648"/>
      <c r="P5" s="649"/>
      <c r="Q5" s="654"/>
      <c r="R5" s="648" t="s">
        <v>33</v>
      </c>
      <c r="S5" s="649"/>
      <c r="T5" s="643"/>
      <c r="U5" s="79" t="s">
        <v>0</v>
      </c>
    </row>
    <row r="6" spans="1:22" ht="15.75" thickBot="1" x14ac:dyDescent="0.3">
      <c r="A6" s="391" t="s">
        <v>1</v>
      </c>
      <c r="B6" s="38" t="s">
        <v>3</v>
      </c>
      <c r="C6" s="38" t="s">
        <v>39</v>
      </c>
      <c r="D6" s="38" t="s">
        <v>50</v>
      </c>
      <c r="E6" s="504" t="s">
        <v>57</v>
      </c>
      <c r="F6" s="60">
        <v>45360</v>
      </c>
      <c r="G6" s="61">
        <v>45361</v>
      </c>
      <c r="H6" s="62" t="s">
        <v>6</v>
      </c>
      <c r="I6" s="60">
        <v>45402</v>
      </c>
      <c r="J6" s="61">
        <v>45403</v>
      </c>
      <c r="K6" s="62" t="s">
        <v>6</v>
      </c>
      <c r="L6" s="60">
        <v>45422</v>
      </c>
      <c r="M6" s="61">
        <v>45423</v>
      </c>
      <c r="N6" s="62" t="s">
        <v>6</v>
      </c>
      <c r="O6" s="60"/>
      <c r="P6" s="61"/>
      <c r="Q6" s="62" t="s">
        <v>6</v>
      </c>
      <c r="R6" s="230"/>
      <c r="S6" s="544"/>
      <c r="T6" s="121" t="s">
        <v>6</v>
      </c>
      <c r="U6" s="2"/>
    </row>
    <row r="7" spans="1:22" x14ac:dyDescent="0.25">
      <c r="A7" s="4" t="s">
        <v>62</v>
      </c>
      <c r="B7" s="4" t="s">
        <v>117</v>
      </c>
      <c r="C7" s="4" t="s">
        <v>61</v>
      </c>
      <c r="D7" s="4" t="s">
        <v>65</v>
      </c>
      <c r="E7" s="4" t="s">
        <v>143</v>
      </c>
      <c r="F7" s="4">
        <v>27.88</v>
      </c>
      <c r="G7" s="4">
        <v>13.2</v>
      </c>
      <c r="H7" s="102">
        <f>SUM(F7:G7)</f>
        <v>41.08</v>
      </c>
      <c r="I7" s="7">
        <v>25.88</v>
      </c>
      <c r="J7" s="4">
        <v>13.2</v>
      </c>
      <c r="K7" s="6">
        <f>I7+J7</f>
        <v>39.08</v>
      </c>
      <c r="L7" s="7">
        <v>23</v>
      </c>
      <c r="M7" s="4">
        <v>8.26</v>
      </c>
      <c r="N7" s="6">
        <f>L7+M7</f>
        <v>31.259999999999998</v>
      </c>
      <c r="O7" s="7"/>
      <c r="P7" s="4"/>
      <c r="Q7" s="6">
        <f>O7+P7</f>
        <v>0</v>
      </c>
      <c r="R7" s="2"/>
      <c r="S7" s="155"/>
      <c r="T7" s="155"/>
      <c r="U7" s="141">
        <f>T7+Q7+N7+K7+H7</f>
        <v>111.42</v>
      </c>
    </row>
    <row r="8" spans="1:22" x14ac:dyDescent="0.25">
      <c r="A8" s="4" t="s">
        <v>73</v>
      </c>
      <c r="B8" s="4" t="s">
        <v>114</v>
      </c>
      <c r="C8" s="4" t="s">
        <v>115</v>
      </c>
      <c r="D8" s="4" t="s">
        <v>76</v>
      </c>
      <c r="E8" s="4" t="s">
        <v>116</v>
      </c>
      <c r="F8" s="17">
        <v>27.75</v>
      </c>
      <c r="G8">
        <v>3.54</v>
      </c>
      <c r="H8" s="102">
        <f>SUM(F8:G8)</f>
        <v>31.29</v>
      </c>
      <c r="I8" s="7"/>
      <c r="J8" s="4"/>
      <c r="K8" s="6">
        <f>I8+J8</f>
        <v>0</v>
      </c>
      <c r="L8">
        <v>22.38</v>
      </c>
      <c r="M8" s="4">
        <v>13.2</v>
      </c>
      <c r="N8" s="6">
        <f>L8+M8</f>
        <v>35.58</v>
      </c>
      <c r="O8" s="7"/>
      <c r="P8" s="4"/>
      <c r="Q8" s="6">
        <f>O8+P8</f>
        <v>0</v>
      </c>
      <c r="R8" s="3"/>
      <c r="S8" s="136"/>
      <c r="T8" s="136"/>
      <c r="U8" s="141">
        <f t="shared" ref="U8:U10" si="0">T8+Q8+N8+K8+H8</f>
        <v>66.87</v>
      </c>
    </row>
    <row r="9" spans="1:22" x14ac:dyDescent="0.25">
      <c r="A9" s="69"/>
      <c r="B9" s="63"/>
      <c r="C9" s="63"/>
      <c r="D9" s="63"/>
      <c r="E9" s="70"/>
      <c r="F9" s="210"/>
      <c r="G9" s="208"/>
      <c r="H9" s="102">
        <f>F9+G9</f>
        <v>0</v>
      </c>
      <c r="I9" s="7"/>
      <c r="J9" s="4"/>
      <c r="K9" s="6">
        <f>I9+J9</f>
        <v>0</v>
      </c>
      <c r="L9" s="7"/>
      <c r="M9" s="4"/>
      <c r="N9" s="6">
        <f>L9+M9</f>
        <v>0</v>
      </c>
      <c r="O9" s="7"/>
      <c r="P9" s="4"/>
      <c r="Q9" s="6">
        <f>O9+P9</f>
        <v>0</v>
      </c>
      <c r="R9" s="3"/>
      <c r="S9" s="136"/>
      <c r="T9" s="136"/>
      <c r="U9" s="141">
        <f t="shared" si="0"/>
        <v>0</v>
      </c>
    </row>
    <row r="10" spans="1:22" ht="15.75" thickBot="1" x14ac:dyDescent="0.3">
      <c r="A10" s="71"/>
      <c r="B10" s="72"/>
      <c r="C10" s="72"/>
      <c r="D10" s="72"/>
      <c r="E10" s="73"/>
      <c r="F10" s="209"/>
      <c r="G10" s="211"/>
      <c r="H10" s="103">
        <f>F10+G10</f>
        <v>0</v>
      </c>
      <c r="I10" s="12"/>
      <c r="J10" s="10"/>
      <c r="K10" s="11">
        <f>I10+J10</f>
        <v>0</v>
      </c>
      <c r="L10" s="12"/>
      <c r="M10" s="10"/>
      <c r="N10" s="11">
        <f>L10+M10</f>
        <v>0</v>
      </c>
      <c r="O10" s="12"/>
      <c r="P10" s="10"/>
      <c r="Q10" s="11">
        <f>O10+P10</f>
        <v>0</v>
      </c>
      <c r="R10" s="13"/>
      <c r="S10" s="177"/>
      <c r="T10" s="177"/>
      <c r="U10" s="141">
        <f t="shared" si="0"/>
        <v>0</v>
      </c>
    </row>
    <row r="11" spans="1:22" hidden="1" x14ac:dyDescent="0.25">
      <c r="A11" s="53"/>
      <c r="B11" s="27"/>
      <c r="C11" s="27"/>
      <c r="D11" s="27"/>
      <c r="E11" s="54"/>
      <c r="F11" s="16"/>
      <c r="G11" s="17"/>
      <c r="H11" s="18">
        <f t="shared" ref="H11:H30" si="1">F11+G11</f>
        <v>0</v>
      </c>
      <c r="I11" s="16"/>
      <c r="J11" s="17"/>
      <c r="K11" s="18">
        <f t="shared" ref="K11:K30" si="2">I11+J11</f>
        <v>0</v>
      </c>
      <c r="L11" s="16"/>
      <c r="M11" s="17"/>
      <c r="N11" s="18">
        <f t="shared" ref="N11:N30" si="3">L11+M11</f>
        <v>0</v>
      </c>
      <c r="O11" s="16"/>
      <c r="P11" s="17"/>
      <c r="Q11" s="18">
        <f t="shared" ref="Q11:Q30" si="4">O11+P11</f>
        <v>0</v>
      </c>
      <c r="R11" s="176"/>
      <c r="S11" s="176"/>
      <c r="T11" s="176"/>
      <c r="U11" s="141">
        <f t="shared" ref="U11:U30" si="5">H11+K11+N11</f>
        <v>0</v>
      </c>
    </row>
    <row r="12" spans="1:22" hidden="1" x14ac:dyDescent="0.25">
      <c r="A12" s="46"/>
      <c r="B12" s="8"/>
      <c r="C12" s="8"/>
      <c r="D12" s="8"/>
      <c r="E12" s="47"/>
      <c r="F12" s="7"/>
      <c r="G12" s="4"/>
      <c r="H12" s="6">
        <f t="shared" si="1"/>
        <v>0</v>
      </c>
      <c r="I12" s="7"/>
      <c r="J12" s="4"/>
      <c r="K12" s="6">
        <f t="shared" si="2"/>
        <v>0</v>
      </c>
      <c r="L12" s="7"/>
      <c r="M12" s="4"/>
      <c r="N12" s="6">
        <f t="shared" si="3"/>
        <v>0</v>
      </c>
      <c r="O12" s="7"/>
      <c r="P12" s="4"/>
      <c r="Q12" s="6">
        <f t="shared" si="4"/>
        <v>0</v>
      </c>
      <c r="R12" s="136"/>
      <c r="S12" s="136"/>
      <c r="T12" s="136"/>
      <c r="U12" s="141">
        <f t="shared" si="5"/>
        <v>0</v>
      </c>
    </row>
    <row r="13" spans="1:22" ht="15.75" hidden="1" thickBot="1" x14ac:dyDescent="0.3">
      <c r="A13" s="48"/>
      <c r="B13" s="49"/>
      <c r="C13" s="49"/>
      <c r="D13" s="49"/>
      <c r="E13" s="50"/>
      <c r="F13" s="12"/>
      <c r="G13" s="10"/>
      <c r="H13" s="11">
        <f t="shared" si="1"/>
        <v>0</v>
      </c>
      <c r="I13" s="12"/>
      <c r="J13" s="10"/>
      <c r="K13" s="11">
        <f t="shared" si="2"/>
        <v>0</v>
      </c>
      <c r="L13" s="12"/>
      <c r="M13" s="10"/>
      <c r="N13" s="11">
        <f t="shared" si="3"/>
        <v>0</v>
      </c>
      <c r="O13" s="12"/>
      <c r="P13" s="10"/>
      <c r="Q13" s="11">
        <f t="shared" si="4"/>
        <v>0</v>
      </c>
      <c r="R13" s="156"/>
      <c r="S13" s="156"/>
      <c r="T13" s="156"/>
      <c r="U13" s="141">
        <f t="shared" si="5"/>
        <v>0</v>
      </c>
    </row>
    <row r="14" spans="1:22" hidden="1" x14ac:dyDescent="0.25">
      <c r="A14" s="27"/>
      <c r="B14" s="27"/>
      <c r="C14" s="27"/>
      <c r="D14" s="27"/>
      <c r="E14" s="28"/>
      <c r="F14" s="16"/>
      <c r="G14" s="17"/>
      <c r="H14" s="18">
        <f t="shared" si="1"/>
        <v>0</v>
      </c>
      <c r="I14" s="16"/>
      <c r="J14" s="17"/>
      <c r="K14" s="18">
        <f t="shared" si="2"/>
        <v>0</v>
      </c>
      <c r="L14" s="16"/>
      <c r="M14" s="17"/>
      <c r="N14" s="18">
        <f t="shared" si="3"/>
        <v>0</v>
      </c>
      <c r="O14" s="16"/>
      <c r="P14" s="17"/>
      <c r="Q14" s="18">
        <f t="shared" si="4"/>
        <v>0</v>
      </c>
      <c r="R14" s="176"/>
      <c r="S14" s="176"/>
      <c r="T14" s="176"/>
      <c r="U14" s="141">
        <f t="shared" si="5"/>
        <v>0</v>
      </c>
    </row>
    <row r="15" spans="1:22" hidden="1" x14ac:dyDescent="0.25">
      <c r="A15" s="8"/>
      <c r="B15" s="8"/>
      <c r="C15" s="8"/>
      <c r="D15" s="8"/>
      <c r="E15" s="9"/>
      <c r="F15" s="7"/>
      <c r="G15" s="4"/>
      <c r="H15" s="6">
        <f t="shared" si="1"/>
        <v>0</v>
      </c>
      <c r="I15" s="7"/>
      <c r="J15" s="4"/>
      <c r="K15" s="6">
        <f t="shared" si="2"/>
        <v>0</v>
      </c>
      <c r="L15" s="7"/>
      <c r="M15" s="4"/>
      <c r="N15" s="6">
        <f t="shared" si="3"/>
        <v>0</v>
      </c>
      <c r="O15" s="7"/>
      <c r="P15" s="4"/>
      <c r="Q15" s="6">
        <f t="shared" si="4"/>
        <v>0</v>
      </c>
      <c r="R15" s="136"/>
      <c r="S15" s="136"/>
      <c r="T15" s="136"/>
      <c r="U15" s="141">
        <f t="shared" si="5"/>
        <v>0</v>
      </c>
    </row>
    <row r="16" spans="1:22" hidden="1" x14ac:dyDescent="0.25">
      <c r="A16" s="8"/>
      <c r="B16" s="8"/>
      <c r="C16" s="8"/>
      <c r="D16" s="8"/>
      <c r="E16" s="9"/>
      <c r="F16" s="7"/>
      <c r="G16" s="4"/>
      <c r="H16" s="6">
        <f t="shared" si="1"/>
        <v>0</v>
      </c>
      <c r="I16" s="7"/>
      <c r="J16" s="4"/>
      <c r="K16" s="6">
        <f t="shared" si="2"/>
        <v>0</v>
      </c>
      <c r="L16" s="7"/>
      <c r="M16" s="4"/>
      <c r="N16" s="6">
        <f t="shared" si="3"/>
        <v>0</v>
      </c>
      <c r="O16" s="7"/>
      <c r="P16" s="4"/>
      <c r="Q16" s="6">
        <f t="shared" si="4"/>
        <v>0</v>
      </c>
      <c r="R16" s="136"/>
      <c r="S16" s="136"/>
      <c r="T16" s="136"/>
      <c r="U16" s="141">
        <f t="shared" si="5"/>
        <v>0</v>
      </c>
    </row>
    <row r="17" spans="1:21" hidden="1" x14ac:dyDescent="0.25">
      <c r="A17" s="8"/>
      <c r="B17" s="8"/>
      <c r="C17" s="8"/>
      <c r="D17" s="8"/>
      <c r="E17" s="9"/>
      <c r="F17" s="7"/>
      <c r="G17" s="4"/>
      <c r="H17" s="6">
        <f t="shared" si="1"/>
        <v>0</v>
      </c>
      <c r="I17" s="7"/>
      <c r="J17" s="4"/>
      <c r="K17" s="6">
        <f t="shared" si="2"/>
        <v>0</v>
      </c>
      <c r="L17" s="7"/>
      <c r="M17" s="4"/>
      <c r="N17" s="6">
        <f t="shared" si="3"/>
        <v>0</v>
      </c>
      <c r="O17" s="7"/>
      <c r="P17" s="4"/>
      <c r="Q17" s="6">
        <f t="shared" si="4"/>
        <v>0</v>
      </c>
      <c r="R17" s="136"/>
      <c r="S17" s="136"/>
      <c r="T17" s="136"/>
      <c r="U17" s="141">
        <f t="shared" si="5"/>
        <v>0</v>
      </c>
    </row>
    <row r="18" spans="1:21" hidden="1" x14ac:dyDescent="0.25">
      <c r="A18" s="8"/>
      <c r="B18" s="8"/>
      <c r="C18" s="8"/>
      <c r="D18" s="8"/>
      <c r="E18" s="9"/>
      <c r="F18" s="7"/>
      <c r="G18" s="4"/>
      <c r="H18" s="6">
        <f t="shared" si="1"/>
        <v>0</v>
      </c>
      <c r="I18" s="7"/>
      <c r="J18" s="4"/>
      <c r="K18" s="6">
        <f t="shared" si="2"/>
        <v>0</v>
      </c>
      <c r="L18" s="7"/>
      <c r="M18" s="4"/>
      <c r="N18" s="6">
        <f t="shared" si="3"/>
        <v>0</v>
      </c>
      <c r="O18" s="7"/>
      <c r="P18" s="4"/>
      <c r="Q18" s="6">
        <f t="shared" si="4"/>
        <v>0</v>
      </c>
      <c r="R18" s="136"/>
      <c r="S18" s="136"/>
      <c r="T18" s="136"/>
      <c r="U18" s="141">
        <f t="shared" si="5"/>
        <v>0</v>
      </c>
    </row>
    <row r="19" spans="1:21" hidden="1" x14ac:dyDescent="0.25">
      <c r="A19" s="8"/>
      <c r="B19" s="8"/>
      <c r="C19" s="8"/>
      <c r="D19" s="8"/>
      <c r="E19" s="9"/>
      <c r="F19" s="7"/>
      <c r="G19" s="4"/>
      <c r="H19" s="6">
        <f t="shared" si="1"/>
        <v>0</v>
      </c>
      <c r="I19" s="7"/>
      <c r="J19" s="4"/>
      <c r="K19" s="6">
        <f t="shared" si="2"/>
        <v>0</v>
      </c>
      <c r="L19" s="7"/>
      <c r="M19" s="4"/>
      <c r="N19" s="6">
        <f t="shared" si="3"/>
        <v>0</v>
      </c>
      <c r="O19" s="7"/>
      <c r="P19" s="4"/>
      <c r="Q19" s="6">
        <f t="shared" si="4"/>
        <v>0</v>
      </c>
      <c r="R19" s="136"/>
      <c r="S19" s="136"/>
      <c r="T19" s="136"/>
      <c r="U19" s="141">
        <f t="shared" si="5"/>
        <v>0</v>
      </c>
    </row>
    <row r="20" spans="1:21" hidden="1" x14ac:dyDescent="0.25">
      <c r="A20" s="8"/>
      <c r="B20" s="8"/>
      <c r="C20" s="8"/>
      <c r="D20" s="8"/>
      <c r="E20" s="9"/>
      <c r="F20" s="7"/>
      <c r="G20" s="4"/>
      <c r="H20" s="6">
        <f t="shared" si="1"/>
        <v>0</v>
      </c>
      <c r="I20" s="7"/>
      <c r="J20" s="4"/>
      <c r="K20" s="6">
        <f t="shared" si="2"/>
        <v>0</v>
      </c>
      <c r="L20" s="7"/>
      <c r="M20" s="4"/>
      <c r="N20" s="6">
        <f t="shared" si="3"/>
        <v>0</v>
      </c>
      <c r="O20" s="7"/>
      <c r="P20" s="4"/>
      <c r="Q20" s="6">
        <f t="shared" si="4"/>
        <v>0</v>
      </c>
      <c r="R20" s="136"/>
      <c r="S20" s="136"/>
      <c r="T20" s="136"/>
      <c r="U20" s="141">
        <f t="shared" si="5"/>
        <v>0</v>
      </c>
    </row>
    <row r="21" spans="1:21" hidden="1" x14ac:dyDescent="0.25">
      <c r="A21" s="8"/>
      <c r="B21" s="8"/>
      <c r="C21" s="8"/>
      <c r="D21" s="8"/>
      <c r="E21" s="9"/>
      <c r="F21" s="7"/>
      <c r="G21" s="4"/>
      <c r="H21" s="6">
        <f t="shared" si="1"/>
        <v>0</v>
      </c>
      <c r="I21" s="7"/>
      <c r="J21" s="4"/>
      <c r="K21" s="6">
        <f t="shared" si="2"/>
        <v>0</v>
      </c>
      <c r="L21" s="7"/>
      <c r="M21" s="4"/>
      <c r="N21" s="6">
        <f t="shared" si="3"/>
        <v>0</v>
      </c>
      <c r="O21" s="7"/>
      <c r="P21" s="4"/>
      <c r="Q21" s="6">
        <f t="shared" si="4"/>
        <v>0</v>
      </c>
      <c r="R21" s="136"/>
      <c r="S21" s="136"/>
      <c r="T21" s="136"/>
      <c r="U21" s="141">
        <f t="shared" si="5"/>
        <v>0</v>
      </c>
    </row>
    <row r="22" spans="1:21" hidden="1" x14ac:dyDescent="0.25">
      <c r="A22" s="8"/>
      <c r="B22" s="8"/>
      <c r="C22" s="8"/>
      <c r="D22" s="8"/>
      <c r="E22" s="9"/>
      <c r="F22" s="7"/>
      <c r="G22" s="4"/>
      <c r="H22" s="6">
        <f t="shared" si="1"/>
        <v>0</v>
      </c>
      <c r="I22" s="7"/>
      <c r="J22" s="4"/>
      <c r="K22" s="6">
        <f t="shared" si="2"/>
        <v>0</v>
      </c>
      <c r="L22" s="7"/>
      <c r="M22" s="4"/>
      <c r="N22" s="6">
        <f t="shared" si="3"/>
        <v>0</v>
      </c>
      <c r="O22" s="7"/>
      <c r="P22" s="4"/>
      <c r="Q22" s="6">
        <f t="shared" si="4"/>
        <v>0</v>
      </c>
      <c r="R22" s="136"/>
      <c r="S22" s="136"/>
      <c r="T22" s="136"/>
      <c r="U22" s="141">
        <f t="shared" si="5"/>
        <v>0</v>
      </c>
    </row>
    <row r="23" spans="1:21" hidden="1" x14ac:dyDescent="0.25">
      <c r="A23" s="8"/>
      <c r="B23" s="8"/>
      <c r="C23" s="8"/>
      <c r="D23" s="8"/>
      <c r="E23" s="9"/>
      <c r="F23" s="7"/>
      <c r="G23" s="4"/>
      <c r="H23" s="6">
        <f t="shared" si="1"/>
        <v>0</v>
      </c>
      <c r="I23" s="7"/>
      <c r="J23" s="4"/>
      <c r="K23" s="6">
        <f t="shared" si="2"/>
        <v>0</v>
      </c>
      <c r="L23" s="7"/>
      <c r="M23" s="4"/>
      <c r="N23" s="6">
        <f t="shared" si="3"/>
        <v>0</v>
      </c>
      <c r="O23" s="7"/>
      <c r="P23" s="4"/>
      <c r="Q23" s="6">
        <f t="shared" si="4"/>
        <v>0</v>
      </c>
      <c r="R23" s="136"/>
      <c r="S23" s="136"/>
      <c r="T23" s="136"/>
      <c r="U23" s="141">
        <f t="shared" si="5"/>
        <v>0</v>
      </c>
    </row>
    <row r="24" spans="1:21" hidden="1" x14ac:dyDescent="0.25">
      <c r="A24" s="8"/>
      <c r="B24" s="8"/>
      <c r="C24" s="8"/>
      <c r="D24" s="8"/>
      <c r="E24" s="9"/>
      <c r="F24" s="7"/>
      <c r="G24" s="4"/>
      <c r="H24" s="6">
        <f t="shared" si="1"/>
        <v>0</v>
      </c>
      <c r="I24" s="7"/>
      <c r="J24" s="4"/>
      <c r="K24" s="6">
        <f t="shared" si="2"/>
        <v>0</v>
      </c>
      <c r="L24" s="7"/>
      <c r="M24" s="4"/>
      <c r="N24" s="6">
        <f t="shared" si="3"/>
        <v>0</v>
      </c>
      <c r="O24" s="7"/>
      <c r="P24" s="4"/>
      <c r="Q24" s="6">
        <f t="shared" si="4"/>
        <v>0</v>
      </c>
      <c r="R24" s="136"/>
      <c r="S24" s="136"/>
      <c r="T24" s="136"/>
      <c r="U24" s="141">
        <f t="shared" si="5"/>
        <v>0</v>
      </c>
    </row>
    <row r="25" spans="1:21" hidden="1" x14ac:dyDescent="0.25">
      <c r="A25" s="8"/>
      <c r="B25" s="8"/>
      <c r="C25" s="8"/>
      <c r="D25" s="8"/>
      <c r="E25" s="9"/>
      <c r="F25" s="7"/>
      <c r="G25" s="4"/>
      <c r="H25" s="6">
        <f t="shared" si="1"/>
        <v>0</v>
      </c>
      <c r="I25" s="7"/>
      <c r="J25" s="4"/>
      <c r="K25" s="6">
        <f t="shared" si="2"/>
        <v>0</v>
      </c>
      <c r="L25" s="7"/>
      <c r="M25" s="4"/>
      <c r="N25" s="6">
        <f t="shared" si="3"/>
        <v>0</v>
      </c>
      <c r="O25" s="7"/>
      <c r="P25" s="4"/>
      <c r="Q25" s="6">
        <f t="shared" si="4"/>
        <v>0</v>
      </c>
      <c r="R25" s="136"/>
      <c r="S25" s="136"/>
      <c r="T25" s="136"/>
      <c r="U25" s="141">
        <f t="shared" si="5"/>
        <v>0</v>
      </c>
    </row>
    <row r="26" spans="1:21" hidden="1" x14ac:dyDescent="0.25">
      <c r="A26" s="8"/>
      <c r="B26" s="8"/>
      <c r="C26" s="8"/>
      <c r="D26" s="8"/>
      <c r="E26" s="9"/>
      <c r="F26" s="7"/>
      <c r="G26" s="4"/>
      <c r="H26" s="6">
        <f t="shared" si="1"/>
        <v>0</v>
      </c>
      <c r="I26" s="7"/>
      <c r="J26" s="4"/>
      <c r="K26" s="6">
        <f t="shared" si="2"/>
        <v>0</v>
      </c>
      <c r="L26" s="7"/>
      <c r="M26" s="4"/>
      <c r="N26" s="6">
        <f t="shared" si="3"/>
        <v>0</v>
      </c>
      <c r="O26" s="7"/>
      <c r="P26" s="4"/>
      <c r="Q26" s="6">
        <f t="shared" si="4"/>
        <v>0</v>
      </c>
      <c r="R26" s="136"/>
      <c r="S26" s="136"/>
      <c r="T26" s="136"/>
      <c r="U26" s="141">
        <f t="shared" si="5"/>
        <v>0</v>
      </c>
    </row>
    <row r="27" spans="1:21" hidden="1" x14ac:dyDescent="0.25">
      <c r="A27" s="8"/>
      <c r="B27" s="8"/>
      <c r="C27" s="8"/>
      <c r="D27" s="8"/>
      <c r="E27" s="9"/>
      <c r="F27" s="7"/>
      <c r="G27" s="4"/>
      <c r="H27" s="6">
        <f t="shared" si="1"/>
        <v>0</v>
      </c>
      <c r="I27" s="7"/>
      <c r="J27" s="4"/>
      <c r="K27" s="6">
        <f t="shared" si="2"/>
        <v>0</v>
      </c>
      <c r="L27" s="7"/>
      <c r="M27" s="4"/>
      <c r="N27" s="6">
        <f t="shared" si="3"/>
        <v>0</v>
      </c>
      <c r="O27" s="7"/>
      <c r="P27" s="4"/>
      <c r="Q27" s="6">
        <f t="shared" si="4"/>
        <v>0</v>
      </c>
      <c r="R27" s="136"/>
      <c r="S27" s="136"/>
      <c r="T27" s="136"/>
      <c r="U27" s="141">
        <f t="shared" si="5"/>
        <v>0</v>
      </c>
    </row>
    <row r="28" spans="1:21" hidden="1" x14ac:dyDescent="0.25">
      <c r="A28" s="8"/>
      <c r="B28" s="8"/>
      <c r="C28" s="8"/>
      <c r="D28" s="8"/>
      <c r="E28" s="9"/>
      <c r="F28" s="7"/>
      <c r="G28" s="4"/>
      <c r="H28" s="6">
        <f t="shared" si="1"/>
        <v>0</v>
      </c>
      <c r="I28" s="7"/>
      <c r="J28" s="4"/>
      <c r="K28" s="6">
        <f t="shared" si="2"/>
        <v>0</v>
      </c>
      <c r="L28" s="7"/>
      <c r="M28" s="4"/>
      <c r="N28" s="6">
        <f t="shared" si="3"/>
        <v>0</v>
      </c>
      <c r="O28" s="7"/>
      <c r="P28" s="4"/>
      <c r="Q28" s="6">
        <f t="shared" si="4"/>
        <v>0</v>
      </c>
      <c r="R28" s="136"/>
      <c r="S28" s="136"/>
      <c r="T28" s="136"/>
      <c r="U28" s="141">
        <f t="shared" si="5"/>
        <v>0</v>
      </c>
    </row>
    <row r="29" spans="1:21" hidden="1" x14ac:dyDescent="0.25">
      <c r="A29" s="8"/>
      <c r="B29" s="8"/>
      <c r="C29" s="8"/>
      <c r="D29" s="8"/>
      <c r="E29" s="9"/>
      <c r="F29" s="7"/>
      <c r="G29" s="4"/>
      <c r="H29" s="6">
        <f t="shared" si="1"/>
        <v>0</v>
      </c>
      <c r="I29" s="7"/>
      <c r="J29" s="4"/>
      <c r="K29" s="6">
        <f t="shared" si="2"/>
        <v>0</v>
      </c>
      <c r="L29" s="7"/>
      <c r="M29" s="4"/>
      <c r="N29" s="6">
        <f t="shared" si="3"/>
        <v>0</v>
      </c>
      <c r="O29" s="7"/>
      <c r="P29" s="4"/>
      <c r="Q29" s="6">
        <f t="shared" si="4"/>
        <v>0</v>
      </c>
      <c r="R29" s="136"/>
      <c r="S29" s="136"/>
      <c r="T29" s="136"/>
      <c r="U29" s="141">
        <f t="shared" si="5"/>
        <v>0</v>
      </c>
    </row>
    <row r="30" spans="1:21" ht="15.75" hidden="1" thickBot="1" x14ac:dyDescent="0.3">
      <c r="A30" s="8"/>
      <c r="B30" s="8"/>
      <c r="C30" s="8"/>
      <c r="D30" s="8"/>
      <c r="E30" s="9"/>
      <c r="F30" s="7"/>
      <c r="G30" s="10"/>
      <c r="H30" s="11">
        <f t="shared" si="1"/>
        <v>0</v>
      </c>
      <c r="I30" s="12"/>
      <c r="J30" s="10"/>
      <c r="K30" s="11">
        <f t="shared" si="2"/>
        <v>0</v>
      </c>
      <c r="L30" s="12"/>
      <c r="M30" s="10"/>
      <c r="N30" s="11">
        <f t="shared" si="3"/>
        <v>0</v>
      </c>
      <c r="O30" s="12"/>
      <c r="P30" s="10"/>
      <c r="Q30" s="11">
        <f t="shared" si="4"/>
        <v>0</v>
      </c>
      <c r="R30" s="156"/>
      <c r="S30" s="156"/>
      <c r="T30" s="156"/>
      <c r="U30" s="141">
        <f t="shared" si="5"/>
        <v>0</v>
      </c>
    </row>
  </sheetData>
  <autoFilter ref="A6:U6">
    <sortState ref="A7:U10">
      <sortCondition descending="1" ref="U6"/>
    </sortState>
  </autoFilter>
  <mergeCells count="8">
    <mergeCell ref="A1:U1"/>
    <mergeCell ref="A2:U2"/>
    <mergeCell ref="F5:H5"/>
    <mergeCell ref="I5:K5"/>
    <mergeCell ref="L5:N5"/>
    <mergeCell ref="O5:Q5"/>
    <mergeCell ref="A3:U3"/>
    <mergeCell ref="R5:T5"/>
  </mergeCells>
  <printOptions horizontalCentered="1"/>
  <pageMargins left="3.937007874015748E-2" right="3.937007874015748E-2" top="1.3385826771653544" bottom="0.74803149606299213" header="0.11811023622047245" footer="0.31496062992125984"/>
  <pageSetup paperSize="8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workbookViewId="0">
      <selection activeCell="Q19" sqref="Q19"/>
    </sheetView>
  </sheetViews>
  <sheetFormatPr defaultRowHeight="15" x14ac:dyDescent="0.25"/>
  <cols>
    <col min="1" max="1" width="22.85546875" style="546" customWidth="1"/>
    <col min="2" max="2" width="12.42578125" style="388" bestFit="1" customWidth="1"/>
    <col min="3" max="3" width="16" bestFit="1" customWidth="1"/>
    <col min="4" max="4" width="18" style="388" customWidth="1"/>
    <col min="5" max="5" width="24.7109375" customWidth="1"/>
    <col min="6" max="7" width="5.7109375" style="286" customWidth="1"/>
    <col min="8" max="8" width="7" customWidth="1"/>
    <col min="9" max="10" width="5.7109375" style="286" customWidth="1"/>
    <col min="11" max="11" width="7" customWidth="1"/>
    <col min="12" max="13" width="5.7109375" style="286" customWidth="1"/>
    <col min="14" max="14" width="7" customWidth="1"/>
    <col min="15" max="16" width="5.7109375" style="286" customWidth="1"/>
    <col min="17" max="17" width="7" customWidth="1"/>
    <col min="18" max="19" width="5.7109375" style="286" customWidth="1"/>
    <col min="20" max="20" width="7" customWidth="1"/>
    <col min="21" max="22" width="5.7109375" style="286" customWidth="1"/>
    <col min="23" max="32" width="7" customWidth="1"/>
    <col min="33" max="33" width="8.140625" bestFit="1" customWidth="1"/>
  </cols>
  <sheetData>
    <row r="1" spans="1:33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</row>
    <row r="2" spans="1:33" ht="28.5" x14ac:dyDescent="0.45">
      <c r="A2" s="640" t="s">
        <v>18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</row>
    <row r="3" spans="1:33" ht="23.25" x14ac:dyDescent="0.3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</row>
    <row r="4" spans="1:33" ht="15.75" thickBot="1" x14ac:dyDescent="0.3"/>
    <row r="5" spans="1:33" ht="27.75" customHeight="1" thickBot="1" x14ac:dyDescent="0.3">
      <c r="A5" s="547"/>
      <c r="B5" s="389"/>
      <c r="C5" s="1"/>
      <c r="D5" s="389"/>
      <c r="E5" s="1"/>
      <c r="F5" s="641" t="s">
        <v>32</v>
      </c>
      <c r="G5" s="642"/>
      <c r="H5" s="643"/>
      <c r="I5" s="641" t="s">
        <v>235</v>
      </c>
      <c r="J5" s="642"/>
      <c r="K5" s="643"/>
      <c r="L5" s="644" t="s">
        <v>251</v>
      </c>
      <c r="M5" s="645"/>
      <c r="N5" s="646"/>
      <c r="O5" s="641" t="s">
        <v>299</v>
      </c>
      <c r="P5" s="642"/>
      <c r="Q5" s="643"/>
      <c r="R5" s="641" t="s">
        <v>299</v>
      </c>
      <c r="S5" s="642"/>
      <c r="T5" s="643"/>
      <c r="U5" s="641"/>
      <c r="V5" s="642"/>
      <c r="W5" s="643"/>
      <c r="X5" s="648"/>
      <c r="Y5" s="649"/>
      <c r="Z5" s="654"/>
      <c r="AA5" s="644"/>
      <c r="AB5" s="645"/>
      <c r="AC5" s="646"/>
      <c r="AD5" s="648" t="s">
        <v>33</v>
      </c>
      <c r="AE5" s="649"/>
      <c r="AF5" s="643"/>
      <c r="AG5" s="2" t="s">
        <v>0</v>
      </c>
    </row>
    <row r="6" spans="1:33" ht="15.75" thickBot="1" x14ac:dyDescent="0.3">
      <c r="A6" s="391" t="s">
        <v>1</v>
      </c>
      <c r="B6" s="38" t="s">
        <v>3</v>
      </c>
      <c r="C6" s="38" t="s">
        <v>39</v>
      </c>
      <c r="D6" s="38" t="s">
        <v>50</v>
      </c>
      <c r="E6" s="504" t="s">
        <v>41</v>
      </c>
      <c r="F6" s="272">
        <v>45360</v>
      </c>
      <c r="G6" s="259">
        <v>45361</v>
      </c>
      <c r="H6" s="260" t="s">
        <v>6</v>
      </c>
      <c r="I6" s="258">
        <v>45388</v>
      </c>
      <c r="J6" s="259">
        <v>45389</v>
      </c>
      <c r="K6" s="260" t="s">
        <v>6</v>
      </c>
      <c r="L6" s="258">
        <v>45395</v>
      </c>
      <c r="M6" s="259">
        <v>45396</v>
      </c>
      <c r="N6" s="270" t="s">
        <v>6</v>
      </c>
      <c r="O6" s="258">
        <v>45402</v>
      </c>
      <c r="P6" s="259">
        <v>45403</v>
      </c>
      <c r="Q6" s="260" t="s">
        <v>6</v>
      </c>
      <c r="R6" s="258">
        <v>45422</v>
      </c>
      <c r="S6" s="259">
        <v>24</v>
      </c>
      <c r="T6" s="260" t="s">
        <v>6</v>
      </c>
      <c r="U6" s="258"/>
      <c r="V6" s="259"/>
      <c r="W6" s="260" t="s">
        <v>6</v>
      </c>
      <c r="X6" s="273"/>
      <c r="Y6" s="274"/>
      <c r="Z6" s="275" t="s">
        <v>6</v>
      </c>
      <c r="AA6" s="384">
        <v>45171</v>
      </c>
      <c r="AB6" s="385">
        <v>45172</v>
      </c>
      <c r="AC6" s="212" t="s">
        <v>6</v>
      </c>
      <c r="AD6" s="514">
        <v>45185</v>
      </c>
      <c r="AE6" s="515">
        <v>45186</v>
      </c>
      <c r="AF6" s="121" t="s">
        <v>6</v>
      </c>
      <c r="AG6" s="42"/>
    </row>
    <row r="7" spans="1:33" ht="15.75" thickBot="1" x14ac:dyDescent="0.3">
      <c r="A7" s="4" t="s">
        <v>73</v>
      </c>
      <c r="B7" s="4" t="s">
        <v>131</v>
      </c>
      <c r="C7" s="4" t="s">
        <v>97</v>
      </c>
      <c r="D7" s="4" t="s">
        <v>112</v>
      </c>
      <c r="E7" s="4" t="s">
        <v>132</v>
      </c>
      <c r="F7" s="4">
        <v>22.38</v>
      </c>
      <c r="G7" s="4">
        <v>12.54</v>
      </c>
      <c r="H7" s="57">
        <f>F7+G7</f>
        <v>34.92</v>
      </c>
      <c r="I7" s="312"/>
      <c r="J7" s="313"/>
      <c r="K7" s="57"/>
      <c r="L7" s="314"/>
      <c r="M7" s="315"/>
      <c r="N7" s="57"/>
      <c r="O7" s="20">
        <v>22.63</v>
      </c>
      <c r="P7" s="21">
        <v>8.1199999999999992</v>
      </c>
      <c r="Q7" s="57">
        <f>P7+O7</f>
        <v>30.75</v>
      </c>
      <c r="R7" s="4">
        <v>21.63</v>
      </c>
      <c r="S7" s="4">
        <v>11.88</v>
      </c>
      <c r="T7" s="57">
        <f t="shared" ref="T7:T13" si="0">R7+S7</f>
        <v>33.51</v>
      </c>
      <c r="U7" s="316"/>
      <c r="V7" s="316"/>
      <c r="W7" s="317"/>
      <c r="X7" s="318"/>
      <c r="Y7" s="318"/>
      <c r="Z7" s="317"/>
      <c r="AA7" s="317"/>
      <c r="AB7" s="317"/>
      <c r="AC7" s="317"/>
      <c r="AD7" s="317"/>
      <c r="AE7" s="317"/>
      <c r="AF7" s="317"/>
      <c r="AG7" s="319">
        <f t="shared" ref="AG7:AG20" si="1">H7+K7+N7+Q7+T7+W7+Z7+AC7+AF7</f>
        <v>99.18</v>
      </c>
    </row>
    <row r="8" spans="1:33" ht="15.75" thickBot="1" x14ac:dyDescent="0.3">
      <c r="A8" s="4" t="s">
        <v>51</v>
      </c>
      <c r="B8" s="4" t="s">
        <v>122</v>
      </c>
      <c r="C8" s="4" t="s">
        <v>93</v>
      </c>
      <c r="D8" s="4" t="s">
        <v>54</v>
      </c>
      <c r="E8" s="4" t="s">
        <v>123</v>
      </c>
      <c r="F8" s="4">
        <v>28.25</v>
      </c>
      <c r="G8" s="4">
        <v>13.2</v>
      </c>
      <c r="H8" s="57">
        <f>F8+G8</f>
        <v>41.45</v>
      </c>
      <c r="I8" s="320"/>
      <c r="J8" s="321"/>
      <c r="K8" s="135"/>
      <c r="L8" s="322" t="s">
        <v>254</v>
      </c>
      <c r="M8" s="323">
        <v>12.76</v>
      </c>
      <c r="N8" s="324">
        <f>M8</f>
        <v>12.76</v>
      </c>
      <c r="O8" s="320"/>
      <c r="P8" s="321"/>
      <c r="Q8" s="135"/>
      <c r="R8" s="4">
        <v>22.63</v>
      </c>
      <c r="S8" s="4">
        <v>13.2</v>
      </c>
      <c r="T8" s="57">
        <f t="shared" si="0"/>
        <v>35.83</v>
      </c>
      <c r="U8" s="325"/>
      <c r="V8" s="325"/>
      <c r="W8" s="326"/>
      <c r="X8" s="327"/>
      <c r="Y8" s="327"/>
      <c r="Z8" s="326"/>
      <c r="AA8" s="326"/>
      <c r="AB8" s="326"/>
      <c r="AC8" s="326"/>
      <c r="AD8" s="326"/>
      <c r="AE8" s="326"/>
      <c r="AF8" s="326"/>
      <c r="AG8" s="319">
        <f t="shared" si="1"/>
        <v>90.039999999999992</v>
      </c>
    </row>
    <row r="9" spans="1:33" ht="15.75" thickBot="1" x14ac:dyDescent="0.3">
      <c r="A9" s="4" t="s">
        <v>73</v>
      </c>
      <c r="B9" s="4" t="s">
        <v>111</v>
      </c>
      <c r="C9" s="4" t="s">
        <v>47</v>
      </c>
      <c r="D9" s="4" t="s">
        <v>112</v>
      </c>
      <c r="E9" s="4" t="s">
        <v>113</v>
      </c>
      <c r="F9" s="4">
        <v>22.13</v>
      </c>
      <c r="G9" s="4">
        <v>0</v>
      </c>
      <c r="H9" s="57">
        <f>F9+G9</f>
        <v>22.13</v>
      </c>
      <c r="I9" s="320"/>
      <c r="J9" s="321"/>
      <c r="K9" s="135"/>
      <c r="L9" s="322"/>
      <c r="M9" s="323"/>
      <c r="N9" s="58"/>
      <c r="O9" s="16">
        <v>23.5</v>
      </c>
      <c r="P9" s="17">
        <v>7.98</v>
      </c>
      <c r="Q9" s="135">
        <f>P9+O9</f>
        <v>31.48</v>
      </c>
      <c r="R9" s="4">
        <v>18</v>
      </c>
      <c r="S9" s="4">
        <v>0</v>
      </c>
      <c r="T9" s="57">
        <f t="shared" si="0"/>
        <v>18</v>
      </c>
      <c r="U9" s="325"/>
      <c r="V9" s="325"/>
      <c r="W9" s="326"/>
      <c r="X9" s="327"/>
      <c r="Y9" s="327"/>
      <c r="Z9" s="326"/>
      <c r="AA9" s="326"/>
      <c r="AB9" s="326"/>
      <c r="AC9" s="326"/>
      <c r="AD9" s="326"/>
      <c r="AE9" s="326"/>
      <c r="AF9" s="326"/>
      <c r="AG9" s="319">
        <f t="shared" si="1"/>
        <v>71.61</v>
      </c>
    </row>
    <row r="10" spans="1:33" ht="15.75" thickBot="1" x14ac:dyDescent="0.3">
      <c r="A10" s="4" t="s">
        <v>86</v>
      </c>
      <c r="B10" s="4" t="s">
        <v>340</v>
      </c>
      <c r="C10" s="4" t="s">
        <v>341</v>
      </c>
      <c r="D10" s="4" t="s">
        <v>342</v>
      </c>
      <c r="E10" s="4" t="s">
        <v>343</v>
      </c>
      <c r="F10" s="330"/>
      <c r="G10" s="330"/>
      <c r="H10" s="57"/>
      <c r="I10" s="320"/>
      <c r="J10" s="321"/>
      <c r="K10" s="135"/>
      <c r="L10" s="234"/>
      <c r="M10" s="235"/>
      <c r="N10" s="58"/>
      <c r="O10" s="4">
        <v>23.38</v>
      </c>
      <c r="P10" s="4">
        <v>13.2</v>
      </c>
      <c r="Q10" s="135">
        <f>P10+O10</f>
        <v>36.58</v>
      </c>
      <c r="R10" s="16">
        <v>22.75</v>
      </c>
      <c r="S10" s="17">
        <v>12.1</v>
      </c>
      <c r="T10" s="57">
        <f t="shared" si="0"/>
        <v>34.85</v>
      </c>
      <c r="U10" s="325"/>
      <c r="V10" s="325"/>
      <c r="W10" s="326"/>
      <c r="X10" s="327"/>
      <c r="Y10" s="327"/>
      <c r="Z10" s="326"/>
      <c r="AA10" s="326"/>
      <c r="AB10" s="326"/>
      <c r="AC10" s="326"/>
      <c r="AD10" s="326"/>
      <c r="AE10" s="326"/>
      <c r="AF10" s="326"/>
      <c r="AG10" s="319">
        <f t="shared" si="1"/>
        <v>71.430000000000007</v>
      </c>
    </row>
    <row r="11" spans="1:33" ht="15.75" thickBot="1" x14ac:dyDescent="0.3">
      <c r="A11" s="4" t="s">
        <v>73</v>
      </c>
      <c r="B11" s="4" t="s">
        <v>133</v>
      </c>
      <c r="C11" s="4" t="s">
        <v>134</v>
      </c>
      <c r="D11" s="4" t="s">
        <v>104</v>
      </c>
      <c r="E11" s="4" t="s">
        <v>135</v>
      </c>
      <c r="F11" s="4">
        <v>21.38</v>
      </c>
      <c r="G11" s="4">
        <v>12.1</v>
      </c>
      <c r="H11" s="57">
        <f>F11+G11</f>
        <v>33.479999999999997</v>
      </c>
      <c r="I11" s="331"/>
      <c r="J11" s="332"/>
      <c r="K11" s="58"/>
      <c r="L11" s="322"/>
      <c r="M11" s="323"/>
      <c r="N11" s="58"/>
      <c r="O11" s="331"/>
      <c r="P11" s="332"/>
      <c r="Q11" s="135"/>
      <c r="R11" s="4">
        <v>22.25</v>
      </c>
      <c r="S11" s="4">
        <v>12.98</v>
      </c>
      <c r="T11" s="57">
        <f t="shared" si="0"/>
        <v>35.230000000000004</v>
      </c>
      <c r="U11" s="333"/>
      <c r="V11" s="333"/>
      <c r="W11" s="334"/>
      <c r="X11" s="335"/>
      <c r="Y11" s="335"/>
      <c r="Z11" s="334"/>
      <c r="AA11" s="334"/>
      <c r="AB11" s="334"/>
      <c r="AC11" s="334"/>
      <c r="AD11" s="334"/>
      <c r="AE11" s="334"/>
      <c r="AF11" s="334"/>
      <c r="AG11" s="319">
        <f t="shared" si="1"/>
        <v>68.710000000000008</v>
      </c>
    </row>
    <row r="12" spans="1:33" ht="17.25" customHeight="1" thickBot="1" x14ac:dyDescent="0.3">
      <c r="A12" s="4" t="s">
        <v>231</v>
      </c>
      <c r="B12" s="4" t="s">
        <v>243</v>
      </c>
      <c r="C12" s="4" t="s">
        <v>244</v>
      </c>
      <c r="D12" s="4" t="s">
        <v>233</v>
      </c>
      <c r="E12" s="4" t="s">
        <v>245</v>
      </c>
      <c r="F12" s="4"/>
      <c r="G12" s="330"/>
      <c r="H12" s="57"/>
      <c r="I12" s="331">
        <v>19.13</v>
      </c>
      <c r="J12" s="332">
        <v>12.76</v>
      </c>
      <c r="K12" s="58">
        <f>SUM(I12:J12)</f>
        <v>31.89</v>
      </c>
      <c r="L12" s="234"/>
      <c r="M12" s="235"/>
      <c r="N12" s="58"/>
      <c r="O12" s="332"/>
      <c r="P12" s="332"/>
      <c r="Q12" s="135"/>
      <c r="R12" s="4">
        <v>22.5</v>
      </c>
      <c r="S12" s="4">
        <v>12.76</v>
      </c>
      <c r="T12" s="57">
        <f t="shared" si="0"/>
        <v>35.26</v>
      </c>
      <c r="U12" s="333"/>
      <c r="V12" s="333"/>
      <c r="W12" s="334"/>
      <c r="X12" s="335"/>
      <c r="Y12" s="335"/>
      <c r="Z12" s="334"/>
      <c r="AA12" s="334"/>
      <c r="AB12" s="334"/>
      <c r="AC12" s="334"/>
      <c r="AD12" s="334"/>
      <c r="AE12" s="334"/>
      <c r="AF12" s="334"/>
      <c r="AG12" s="319">
        <f t="shared" si="1"/>
        <v>67.150000000000006</v>
      </c>
    </row>
    <row r="13" spans="1:33" ht="17.25" customHeight="1" thickBot="1" x14ac:dyDescent="0.3">
      <c r="A13" s="4" t="s">
        <v>91</v>
      </c>
      <c r="B13" s="4" t="s">
        <v>136</v>
      </c>
      <c r="C13" s="4" t="s">
        <v>137</v>
      </c>
      <c r="D13" s="4" t="s">
        <v>138</v>
      </c>
      <c r="E13" s="4" t="s">
        <v>139</v>
      </c>
      <c r="F13" s="4">
        <v>0</v>
      </c>
      <c r="G13" s="4">
        <v>12.76</v>
      </c>
      <c r="H13" s="57">
        <f>F13+G13</f>
        <v>12.76</v>
      </c>
      <c r="I13" s="331"/>
      <c r="J13" s="332"/>
      <c r="K13" s="58"/>
      <c r="L13" s="322"/>
      <c r="M13" s="323"/>
      <c r="N13" s="324"/>
      <c r="O13" s="331"/>
      <c r="P13" s="332"/>
      <c r="Q13" s="135"/>
      <c r="R13" s="7">
        <v>22.63</v>
      </c>
      <c r="S13" s="4">
        <v>12.54</v>
      </c>
      <c r="T13" s="57">
        <f t="shared" si="0"/>
        <v>35.17</v>
      </c>
      <c r="U13" s="333"/>
      <c r="V13" s="333"/>
      <c r="W13" s="334"/>
      <c r="X13" s="335"/>
      <c r="Y13" s="335"/>
      <c r="Z13" s="334"/>
      <c r="AA13" s="334"/>
      <c r="AB13" s="334"/>
      <c r="AC13" s="334"/>
      <c r="AD13" s="334"/>
      <c r="AE13" s="334"/>
      <c r="AF13" s="334"/>
      <c r="AG13" s="319">
        <f t="shared" si="1"/>
        <v>47.93</v>
      </c>
    </row>
    <row r="14" spans="1:33" ht="15.75" thickBot="1" x14ac:dyDescent="0.3">
      <c r="A14" s="4" t="s">
        <v>73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25.5</v>
      </c>
      <c r="G14" s="4">
        <v>12.32</v>
      </c>
      <c r="H14" s="57">
        <f>F14+G14</f>
        <v>37.82</v>
      </c>
      <c r="I14" s="624"/>
      <c r="J14" s="599"/>
      <c r="K14" s="366"/>
      <c r="L14" s="361"/>
      <c r="M14" s="364"/>
      <c r="N14" s="366"/>
      <c r="O14" s="624"/>
      <c r="P14" s="599"/>
      <c r="Q14" s="305"/>
      <c r="R14" s="599"/>
      <c r="S14" s="599"/>
      <c r="T14" s="57"/>
      <c r="U14" s="625"/>
      <c r="V14" s="625"/>
      <c r="W14" s="626"/>
      <c r="X14" s="335"/>
      <c r="Y14" s="335"/>
      <c r="Z14" s="334"/>
      <c r="AA14" s="334"/>
      <c r="AB14" s="334"/>
      <c r="AC14" s="334"/>
      <c r="AD14" s="334"/>
      <c r="AE14" s="334"/>
      <c r="AF14" s="334"/>
      <c r="AG14" s="319">
        <f t="shared" si="1"/>
        <v>37.82</v>
      </c>
    </row>
    <row r="15" spans="1:33" ht="17.25" customHeight="1" thickBot="1" x14ac:dyDescent="0.3">
      <c r="A15" t="s">
        <v>45</v>
      </c>
      <c r="B15" s="4" t="s">
        <v>128</v>
      </c>
      <c r="C15" s="4" t="s">
        <v>129</v>
      </c>
      <c r="D15" t="s">
        <v>84</v>
      </c>
      <c r="E15" s="4" t="s">
        <v>130</v>
      </c>
      <c r="F15">
        <v>23.63</v>
      </c>
      <c r="G15" s="4">
        <v>12.98</v>
      </c>
      <c r="H15" s="58">
        <f>F15+G15</f>
        <v>36.61</v>
      </c>
      <c r="I15" s="331"/>
      <c r="J15" s="332"/>
      <c r="K15" s="58"/>
      <c r="L15" s="322"/>
      <c r="M15" s="323"/>
      <c r="N15" s="58"/>
      <c r="O15" s="331"/>
      <c r="P15" s="332"/>
      <c r="Q15" s="135"/>
      <c r="R15" s="4" t="s">
        <v>416</v>
      </c>
      <c r="S15" s="4">
        <v>0</v>
      </c>
      <c r="T15" s="57">
        <v>0</v>
      </c>
      <c r="U15" s="333"/>
      <c r="V15" s="333"/>
      <c r="W15" s="334"/>
      <c r="X15" s="335"/>
      <c r="Y15" s="335"/>
      <c r="Z15" s="334"/>
      <c r="AA15" s="334"/>
      <c r="AB15" s="334"/>
      <c r="AC15" s="334"/>
      <c r="AD15" s="334"/>
      <c r="AE15" s="334"/>
      <c r="AF15" s="334"/>
      <c r="AG15" s="319">
        <f t="shared" si="1"/>
        <v>36.61</v>
      </c>
    </row>
    <row r="16" spans="1:33" ht="15.75" thickBot="1" x14ac:dyDescent="0.3">
      <c r="A16" s="4" t="s">
        <v>73</v>
      </c>
      <c r="B16" s="4" t="s">
        <v>344</v>
      </c>
      <c r="C16" s="4" t="s">
        <v>345</v>
      </c>
      <c r="D16" s="4" t="s">
        <v>112</v>
      </c>
      <c r="E16" s="4" t="s">
        <v>346</v>
      </c>
      <c r="F16" s="597"/>
      <c r="G16" s="330"/>
      <c r="H16" s="58"/>
      <c r="I16" s="331"/>
      <c r="J16" s="332"/>
      <c r="K16" s="58"/>
      <c r="L16" s="322"/>
      <c r="M16" s="323"/>
      <c r="N16" s="185"/>
      <c r="O16" s="4">
        <v>22.5</v>
      </c>
      <c r="P16" s="4">
        <v>12.98</v>
      </c>
      <c r="Q16" s="135">
        <f>P16+O16</f>
        <v>35.480000000000004</v>
      </c>
      <c r="R16" s="331"/>
      <c r="S16" s="332"/>
      <c r="T16" s="57"/>
      <c r="U16" s="333"/>
      <c r="V16" s="333"/>
      <c r="W16" s="334"/>
      <c r="X16" s="335"/>
      <c r="Y16" s="335"/>
      <c r="Z16" s="334"/>
      <c r="AA16" s="334"/>
      <c r="AB16" s="334"/>
      <c r="AC16" s="334"/>
      <c r="AD16" s="334"/>
      <c r="AE16" s="334"/>
      <c r="AF16" s="334"/>
      <c r="AG16" s="319">
        <f t="shared" si="1"/>
        <v>35.480000000000004</v>
      </c>
    </row>
    <row r="17" spans="1:33" ht="15.75" thickBot="1" x14ac:dyDescent="0.3">
      <c r="A17" s="4" t="s">
        <v>309</v>
      </c>
      <c r="B17" s="4" t="s">
        <v>347</v>
      </c>
      <c r="C17" s="4" t="s">
        <v>271</v>
      </c>
      <c r="D17" s="4" t="s">
        <v>312</v>
      </c>
      <c r="E17" s="4" t="s">
        <v>348</v>
      </c>
      <c r="F17" s="597"/>
      <c r="G17" s="330"/>
      <c r="H17" s="58"/>
      <c r="I17" s="331"/>
      <c r="J17" s="332"/>
      <c r="K17" s="58"/>
      <c r="L17" s="322"/>
      <c r="M17" s="323"/>
      <c r="N17" s="185"/>
      <c r="O17" s="4">
        <v>19.88</v>
      </c>
      <c r="P17" s="4">
        <v>0</v>
      </c>
      <c r="Q17" s="135">
        <f>P17+O17</f>
        <v>19.88</v>
      </c>
      <c r="R17" s="332"/>
      <c r="S17" s="332"/>
      <c r="T17" s="57"/>
      <c r="U17" s="333"/>
      <c r="V17" s="333"/>
      <c r="W17" s="334"/>
      <c r="X17" s="335"/>
      <c r="Y17" s="335"/>
      <c r="Z17" s="334"/>
      <c r="AA17" s="334"/>
      <c r="AB17" s="334"/>
      <c r="AC17" s="334"/>
      <c r="AD17" s="334"/>
      <c r="AE17" s="334"/>
      <c r="AF17" s="334"/>
      <c r="AG17" s="319">
        <f t="shared" si="1"/>
        <v>19.88</v>
      </c>
    </row>
    <row r="18" spans="1:33" ht="15.75" thickBot="1" x14ac:dyDescent="0.3">
      <c r="A18" s="4" t="s">
        <v>73</v>
      </c>
      <c r="B18" s="4" t="s">
        <v>140</v>
      </c>
      <c r="C18" s="4" t="s">
        <v>141</v>
      </c>
      <c r="D18" s="4" t="s">
        <v>126</v>
      </c>
      <c r="E18" s="4" t="s">
        <v>142</v>
      </c>
      <c r="F18" s="14">
        <v>0</v>
      </c>
      <c r="G18" s="4">
        <v>0</v>
      </c>
      <c r="H18" s="58">
        <f>F18+G18</f>
        <v>0</v>
      </c>
      <c r="I18" s="331"/>
      <c r="J18" s="332"/>
      <c r="K18" s="58"/>
      <c r="L18" s="322"/>
      <c r="M18" s="323"/>
      <c r="N18" s="185"/>
      <c r="O18" s="332"/>
      <c r="P18" s="332"/>
      <c r="Q18" s="135"/>
      <c r="R18" s="331"/>
      <c r="S18" s="332"/>
      <c r="T18" s="57"/>
      <c r="U18" s="333"/>
      <c r="V18" s="333"/>
      <c r="W18" s="334"/>
      <c r="X18" s="335"/>
      <c r="Y18" s="335"/>
      <c r="Z18" s="334"/>
      <c r="AA18" s="334"/>
      <c r="AB18" s="334"/>
      <c r="AC18" s="334"/>
      <c r="AD18" s="334"/>
      <c r="AE18" s="334"/>
      <c r="AF18" s="334"/>
      <c r="AG18" s="319">
        <f t="shared" si="1"/>
        <v>0</v>
      </c>
    </row>
    <row r="19" spans="1:33" ht="15.75" thickBot="1" x14ac:dyDescent="0.3">
      <c r="A19" s="4" t="s">
        <v>309</v>
      </c>
      <c r="B19" s="4" t="s">
        <v>349</v>
      </c>
      <c r="C19" s="4" t="s">
        <v>350</v>
      </c>
      <c r="D19" s="4" t="s">
        <v>312</v>
      </c>
      <c r="E19" s="4" t="s">
        <v>351</v>
      </c>
      <c r="F19" s="597"/>
      <c r="G19" s="330"/>
      <c r="H19" s="58"/>
      <c r="I19" s="331"/>
      <c r="J19" s="332"/>
      <c r="K19" s="58"/>
      <c r="L19" s="322"/>
      <c r="M19" s="323"/>
      <c r="N19" s="598"/>
      <c r="O19" s="4" t="s">
        <v>81</v>
      </c>
      <c r="P19" s="4">
        <v>0</v>
      </c>
      <c r="Q19" s="135">
        <v>0</v>
      </c>
      <c r="R19" s="331"/>
      <c r="S19" s="332"/>
      <c r="T19" s="57"/>
      <c r="U19" s="333"/>
      <c r="V19" s="333"/>
      <c r="W19" s="334"/>
      <c r="X19" s="335"/>
      <c r="Y19" s="335"/>
      <c r="Z19" s="334"/>
      <c r="AA19" s="334"/>
      <c r="AB19" s="334"/>
      <c r="AC19" s="334"/>
      <c r="AD19" s="334"/>
      <c r="AE19" s="334"/>
      <c r="AF19" s="334"/>
      <c r="AG19" s="319">
        <f t="shared" si="1"/>
        <v>0</v>
      </c>
    </row>
    <row r="20" spans="1:33" ht="15.75" thickBot="1" x14ac:dyDescent="0.3">
      <c r="A20" s="4" t="s">
        <v>62</v>
      </c>
      <c r="B20" s="4" t="s">
        <v>413</v>
      </c>
      <c r="C20" s="4" t="s">
        <v>414</v>
      </c>
      <c r="D20" s="4" t="s">
        <v>65</v>
      </c>
      <c r="E20" s="4" t="s">
        <v>415</v>
      </c>
      <c r="F20" s="4">
        <v>0</v>
      </c>
      <c r="G20" s="4" t="s">
        <v>81</v>
      </c>
      <c r="H20" s="58"/>
      <c r="I20" s="331"/>
      <c r="J20" s="332"/>
      <c r="K20" s="58"/>
      <c r="L20" s="322"/>
      <c r="M20" s="323"/>
      <c r="N20" s="324"/>
      <c r="O20" s="331"/>
      <c r="P20" s="332"/>
      <c r="Q20" s="135"/>
      <c r="R20" s="4">
        <v>0</v>
      </c>
      <c r="S20" s="4" t="s">
        <v>81</v>
      </c>
      <c r="T20" s="57">
        <v>0</v>
      </c>
      <c r="U20" s="333"/>
      <c r="V20" s="333"/>
      <c r="W20" s="334"/>
      <c r="X20" s="335"/>
      <c r="Y20" s="335"/>
      <c r="Z20" s="334"/>
      <c r="AA20" s="334"/>
      <c r="AB20" s="334"/>
      <c r="AC20" s="334"/>
      <c r="AD20" s="334"/>
      <c r="AE20" s="334"/>
      <c r="AF20" s="334"/>
      <c r="AG20" s="319">
        <f t="shared" si="1"/>
        <v>0</v>
      </c>
    </row>
    <row r="21" spans="1:33" ht="15.75" thickBot="1" x14ac:dyDescent="0.3">
      <c r="A21" s="4"/>
      <c r="B21" s="4"/>
      <c r="C21" s="4"/>
      <c r="D21" s="4"/>
      <c r="E21" s="4"/>
      <c r="F21" s="4"/>
      <c r="G21" s="4"/>
      <c r="H21" s="58"/>
      <c r="I21" s="331"/>
      <c r="J21" s="332"/>
      <c r="K21" s="58"/>
      <c r="L21" s="322"/>
      <c r="M21" s="323"/>
      <c r="N21" s="324"/>
      <c r="O21" s="331"/>
      <c r="P21" s="332"/>
      <c r="Q21" s="58"/>
      <c r="R21" s="331"/>
      <c r="S21" s="332"/>
      <c r="T21" s="58"/>
      <c r="U21" s="333"/>
      <c r="V21" s="333"/>
      <c r="W21" s="334"/>
      <c r="X21" s="335"/>
      <c r="Y21" s="335"/>
      <c r="Z21" s="334"/>
      <c r="AA21" s="334"/>
      <c r="AB21" s="334"/>
      <c r="AC21" s="334"/>
      <c r="AD21" s="334"/>
      <c r="AE21" s="334"/>
      <c r="AF21" s="334"/>
      <c r="AG21" s="319">
        <f t="shared" ref="AG21:AG22" si="2">H21+K21+N21+Q21+T21+W21+Z21+AC21+AF21</f>
        <v>0</v>
      </c>
    </row>
    <row r="22" spans="1:33" x14ac:dyDescent="0.25">
      <c r="A22" s="623"/>
      <c r="B22" s="592"/>
      <c r="C22" s="4"/>
      <c r="D22" s="592"/>
      <c r="E22" s="4"/>
      <c r="F22" s="291"/>
      <c r="G22" s="291"/>
      <c r="H22" s="58"/>
      <c r="I22" s="331"/>
      <c r="J22" s="332"/>
      <c r="K22" s="58"/>
      <c r="L22" s="322"/>
      <c r="M22" s="323"/>
      <c r="N22" s="324"/>
      <c r="O22" s="331"/>
      <c r="P22" s="332"/>
      <c r="Q22" s="58"/>
      <c r="R22" s="331"/>
      <c r="S22" s="332"/>
      <c r="T22" s="58"/>
      <c r="U22" s="333"/>
      <c r="V22" s="333"/>
      <c r="W22" s="334"/>
      <c r="X22" s="335"/>
      <c r="Y22" s="335"/>
      <c r="Z22" s="334"/>
      <c r="AA22" s="334"/>
      <c r="AB22" s="334"/>
      <c r="AC22" s="334"/>
      <c r="AD22" s="334"/>
      <c r="AE22" s="334"/>
      <c r="AF22" s="334"/>
      <c r="AG22" s="319">
        <f t="shared" si="2"/>
        <v>0</v>
      </c>
    </row>
    <row r="23" spans="1:33" x14ac:dyDescent="0.25">
      <c r="A23" s="4"/>
      <c r="B23" s="4"/>
      <c r="C23" s="4"/>
      <c r="D23" s="4"/>
      <c r="E23" s="4"/>
      <c r="F23" s="291"/>
      <c r="G23" s="291"/>
      <c r="H23" s="58"/>
      <c r="I23" s="331"/>
      <c r="J23" s="332"/>
      <c r="K23" s="58"/>
      <c r="L23" s="322"/>
      <c r="M23" s="323"/>
      <c r="N23" s="58"/>
      <c r="O23" s="331"/>
      <c r="P23" s="332"/>
      <c r="Q23" s="58"/>
      <c r="R23" s="331"/>
      <c r="S23" s="332"/>
      <c r="T23" s="58"/>
      <c r="U23" s="333"/>
      <c r="V23" s="333"/>
      <c r="W23" s="334"/>
      <c r="X23" s="335"/>
      <c r="Y23" s="335"/>
      <c r="Z23" s="334"/>
      <c r="AA23" s="334"/>
      <c r="AB23" s="334"/>
      <c r="AC23" s="334"/>
      <c r="AD23" s="334"/>
      <c r="AE23" s="334"/>
      <c r="AF23" s="334"/>
      <c r="AG23" s="336"/>
    </row>
    <row r="24" spans="1:33" x14ac:dyDescent="0.25">
      <c r="A24" s="4"/>
      <c r="B24" s="4"/>
      <c r="C24" s="4"/>
      <c r="D24" s="4"/>
      <c r="E24" s="4"/>
      <c r="F24" s="4"/>
      <c r="G24" s="4"/>
      <c r="H24" s="58"/>
      <c r="I24" s="331"/>
      <c r="J24" s="332"/>
      <c r="K24" s="58"/>
      <c r="L24" s="322"/>
      <c r="M24" s="323"/>
      <c r="N24" s="324"/>
      <c r="O24" s="331"/>
      <c r="P24" s="332"/>
      <c r="Q24" s="58"/>
      <c r="R24" s="331"/>
      <c r="S24" s="332"/>
      <c r="T24" s="58"/>
      <c r="U24" s="333"/>
      <c r="V24" s="333"/>
      <c r="W24" s="334"/>
      <c r="X24" s="335"/>
      <c r="Y24" s="335"/>
      <c r="Z24" s="334"/>
      <c r="AA24" s="334"/>
      <c r="AB24" s="334"/>
      <c r="AC24" s="334"/>
      <c r="AD24" s="334"/>
      <c r="AE24" s="334"/>
      <c r="AF24" s="334"/>
      <c r="AG24" s="336"/>
    </row>
    <row r="25" spans="1:33" x14ac:dyDescent="0.25">
      <c r="A25" s="4"/>
      <c r="B25" s="4"/>
      <c r="C25" s="4"/>
      <c r="D25" s="4"/>
      <c r="E25" s="4"/>
      <c r="F25" s="4"/>
      <c r="G25" s="4"/>
      <c r="H25" s="58"/>
      <c r="I25" s="331"/>
      <c r="J25" s="332"/>
      <c r="K25" s="58"/>
      <c r="L25" s="322"/>
      <c r="M25" s="323"/>
      <c r="N25" s="324"/>
      <c r="O25" s="331"/>
      <c r="P25" s="332"/>
      <c r="Q25" s="58"/>
      <c r="R25" s="331"/>
      <c r="S25" s="332"/>
      <c r="T25" s="58"/>
      <c r="U25" s="333"/>
      <c r="V25" s="333"/>
      <c r="W25" s="334"/>
      <c r="X25" s="335"/>
      <c r="Y25" s="335"/>
      <c r="Z25" s="334"/>
      <c r="AA25" s="334"/>
      <c r="AB25" s="334"/>
      <c r="AC25" s="334"/>
      <c r="AD25" s="334"/>
      <c r="AE25" s="334"/>
      <c r="AF25" s="334"/>
      <c r="AG25" s="336"/>
    </row>
    <row r="26" spans="1:33" x14ac:dyDescent="0.25">
      <c r="A26" s="4"/>
      <c r="B26" s="4"/>
      <c r="C26" s="4"/>
      <c r="D26" s="4"/>
      <c r="E26" s="4"/>
      <c r="F26" s="4"/>
      <c r="G26" s="4"/>
      <c r="H26" s="58"/>
      <c r="I26" s="331"/>
      <c r="J26" s="332"/>
      <c r="K26" s="58"/>
      <c r="L26" s="322"/>
      <c r="M26" s="323"/>
      <c r="N26" s="324"/>
      <c r="O26" s="331"/>
      <c r="P26" s="332"/>
      <c r="Q26" s="58"/>
      <c r="R26" s="331"/>
      <c r="S26" s="332"/>
      <c r="T26" s="58"/>
      <c r="U26" s="333"/>
      <c r="V26" s="333"/>
      <c r="W26" s="334"/>
      <c r="X26" s="335"/>
      <c r="Y26" s="335"/>
      <c r="Z26" s="334"/>
      <c r="AA26" s="334"/>
      <c r="AB26" s="334"/>
      <c r="AC26" s="334"/>
      <c r="AD26" s="334"/>
      <c r="AE26" s="334"/>
      <c r="AF26" s="334"/>
      <c r="AG26" s="336"/>
    </row>
    <row r="27" spans="1:33" x14ac:dyDescent="0.25">
      <c r="A27" s="4"/>
      <c r="B27" s="4"/>
      <c r="C27" s="4"/>
      <c r="D27" s="4"/>
      <c r="E27" s="4"/>
      <c r="F27" s="4"/>
      <c r="G27" s="4"/>
      <c r="H27" s="58"/>
      <c r="I27" s="331"/>
      <c r="J27" s="332"/>
      <c r="K27" s="58"/>
      <c r="L27" s="337"/>
      <c r="M27" s="337"/>
      <c r="N27" s="365"/>
      <c r="O27" s="331"/>
      <c r="P27" s="332"/>
      <c r="Q27" s="58"/>
      <c r="R27" s="331"/>
      <c r="S27" s="332"/>
      <c r="T27" s="58"/>
      <c r="U27" s="333"/>
      <c r="V27" s="333"/>
      <c r="W27" s="334"/>
      <c r="X27" s="335"/>
      <c r="Y27" s="335"/>
      <c r="Z27" s="334"/>
      <c r="AA27" s="334"/>
      <c r="AB27" s="334"/>
      <c r="AC27" s="334"/>
      <c r="AD27" s="334"/>
      <c r="AE27" s="334"/>
      <c r="AF27" s="334"/>
      <c r="AG27" s="336"/>
    </row>
    <row r="28" spans="1:33" x14ac:dyDescent="0.25">
      <c r="A28" s="4"/>
      <c r="B28" s="4"/>
      <c r="C28" s="4"/>
      <c r="D28" s="4"/>
      <c r="E28" s="4"/>
      <c r="F28" s="4"/>
      <c r="G28" s="4"/>
      <c r="H28" s="58"/>
      <c r="I28" s="331"/>
      <c r="J28" s="332"/>
      <c r="K28" s="58"/>
      <c r="L28" s="358"/>
      <c r="M28" s="358"/>
      <c r="N28" s="182"/>
      <c r="O28" s="331"/>
      <c r="P28" s="332"/>
      <c r="Q28" s="58"/>
      <c r="R28" s="331"/>
      <c r="S28" s="332"/>
      <c r="T28" s="58"/>
      <c r="U28" s="333"/>
      <c r="V28" s="333"/>
      <c r="W28" s="334"/>
      <c r="X28" s="335"/>
      <c r="Y28" s="335"/>
      <c r="Z28" s="334"/>
      <c r="AA28" s="334"/>
      <c r="AB28" s="334"/>
      <c r="AC28" s="334"/>
      <c r="AD28" s="334"/>
      <c r="AE28" s="334"/>
      <c r="AF28" s="334"/>
      <c r="AG28" s="336"/>
    </row>
    <row r="29" spans="1:33" x14ac:dyDescent="0.25">
      <c r="A29" s="4"/>
      <c r="B29" s="4"/>
      <c r="C29" s="4"/>
      <c r="D29" s="4"/>
      <c r="E29" s="4"/>
      <c r="F29" s="4"/>
      <c r="G29" s="4"/>
      <c r="H29" s="58"/>
      <c r="I29" s="331"/>
      <c r="J29" s="332"/>
      <c r="K29" s="58"/>
      <c r="L29" s="358"/>
      <c r="M29" s="358"/>
      <c r="N29" s="182"/>
      <c r="O29" s="331"/>
      <c r="P29" s="332"/>
      <c r="Q29" s="58"/>
      <c r="R29" s="331"/>
      <c r="S29" s="332"/>
      <c r="T29" s="58"/>
      <c r="U29" s="333"/>
      <c r="V29" s="333"/>
      <c r="W29" s="334"/>
      <c r="X29" s="335"/>
      <c r="Y29" s="335"/>
      <c r="Z29" s="334"/>
      <c r="AA29" s="334"/>
      <c r="AB29" s="334"/>
      <c r="AC29" s="334"/>
      <c r="AD29" s="334"/>
      <c r="AE29" s="334"/>
      <c r="AF29" s="334"/>
      <c r="AG29" s="336"/>
    </row>
    <row r="30" spans="1:33" x14ac:dyDescent="0.25">
      <c r="A30" s="539"/>
      <c r="B30" s="521"/>
      <c r="C30" s="63"/>
      <c r="D30" s="521"/>
      <c r="E30" s="74"/>
      <c r="F30" s="338"/>
      <c r="G30" s="339"/>
      <c r="H30" s="131"/>
      <c r="I30" s="338"/>
      <c r="J30" s="339"/>
      <c r="K30" s="131"/>
      <c r="L30" s="340"/>
      <c r="M30" s="340"/>
      <c r="N30" s="186"/>
      <c r="O30" s="338"/>
      <c r="P30" s="339"/>
      <c r="Q30" s="131"/>
      <c r="R30" s="338"/>
      <c r="S30" s="339"/>
      <c r="T30" s="131"/>
      <c r="U30" s="341"/>
      <c r="V30" s="341"/>
      <c r="W30" s="342"/>
      <c r="X30" s="343"/>
      <c r="Y30" s="343"/>
      <c r="Z30" s="342"/>
      <c r="AA30" s="342"/>
      <c r="AB30" s="342"/>
      <c r="AC30" s="342"/>
      <c r="AD30" s="342"/>
      <c r="AE30" s="342"/>
      <c r="AF30" s="342"/>
      <c r="AG30" s="344"/>
    </row>
    <row r="31" spans="1:33" x14ac:dyDescent="0.25">
      <c r="A31" s="548"/>
      <c r="B31" s="522"/>
      <c r="C31" s="138"/>
      <c r="D31" s="522"/>
      <c r="E31" s="139"/>
      <c r="F31" s="345"/>
      <c r="G31" s="346"/>
      <c r="H31" s="131"/>
      <c r="I31" s="338"/>
      <c r="J31" s="339"/>
      <c r="K31" s="131"/>
      <c r="L31" s="347"/>
      <c r="M31" s="347"/>
      <c r="N31" s="348"/>
      <c r="O31" s="338"/>
      <c r="P31" s="339"/>
      <c r="Q31" s="131"/>
      <c r="R31" s="338"/>
      <c r="S31" s="339"/>
      <c r="T31" s="131"/>
      <c r="U31" s="341"/>
      <c r="V31" s="341"/>
      <c r="W31" s="342"/>
      <c r="X31" s="343"/>
      <c r="Y31" s="343"/>
      <c r="Z31" s="342"/>
      <c r="AA31" s="342"/>
      <c r="AB31" s="342"/>
      <c r="AC31" s="342"/>
      <c r="AD31" s="342"/>
      <c r="AE31" s="342"/>
      <c r="AF31" s="342"/>
      <c r="AG31" s="344"/>
    </row>
    <row r="32" spans="1:33" ht="15.75" thickBot="1" x14ac:dyDescent="0.3">
      <c r="A32" s="549"/>
      <c r="B32" s="523"/>
      <c r="C32" s="72"/>
      <c r="D32" s="523"/>
      <c r="E32" s="73"/>
      <c r="F32" s="345"/>
      <c r="G32" s="346"/>
      <c r="H32" s="131"/>
      <c r="I32" s="338"/>
      <c r="J32" s="339"/>
      <c r="K32" s="131"/>
      <c r="L32" s="347"/>
      <c r="M32" s="347"/>
      <c r="N32" s="186"/>
      <c r="O32" s="338"/>
      <c r="P32" s="339"/>
      <c r="Q32" s="131"/>
      <c r="R32" s="338"/>
      <c r="S32" s="339"/>
      <c r="T32" s="131"/>
      <c r="U32" s="341"/>
      <c r="V32" s="341"/>
      <c r="W32" s="342"/>
      <c r="X32" s="343"/>
      <c r="Y32" s="343"/>
      <c r="Z32" s="342"/>
      <c r="AA32" s="342"/>
      <c r="AB32" s="342"/>
      <c r="AC32" s="342"/>
      <c r="AD32" s="342"/>
      <c r="AE32" s="342"/>
      <c r="AF32" s="342"/>
      <c r="AG32" s="344"/>
    </row>
    <row r="33" spans="1:33" ht="15.75" thickBot="1" x14ac:dyDescent="0.3">
      <c r="A33" s="549"/>
      <c r="B33" s="523"/>
      <c r="C33" s="72"/>
      <c r="D33" s="523"/>
      <c r="E33" s="73"/>
      <c r="F33" s="349"/>
      <c r="G33" s="350"/>
      <c r="H33" s="59"/>
      <c r="I33" s="351"/>
      <c r="J33" s="352"/>
      <c r="K33" s="59"/>
      <c r="L33" s="363"/>
      <c r="M33" s="363"/>
      <c r="N33" s="187"/>
      <c r="O33" s="351"/>
      <c r="P33" s="352"/>
      <c r="Q33" s="59"/>
      <c r="R33" s="351"/>
      <c r="S33" s="352"/>
      <c r="T33" s="59"/>
      <c r="U33" s="353"/>
      <c r="V33" s="353"/>
      <c r="W33" s="354"/>
      <c r="X33" s="355"/>
      <c r="Y33" s="355"/>
      <c r="Z33" s="354"/>
      <c r="AA33" s="354"/>
      <c r="AB33" s="354"/>
      <c r="AC33" s="354"/>
      <c r="AD33" s="354"/>
      <c r="AE33" s="354"/>
      <c r="AF33" s="354"/>
      <c r="AG33" s="356"/>
    </row>
    <row r="34" spans="1:33" x14ac:dyDescent="0.25">
      <c r="A34" s="539"/>
      <c r="B34" s="521"/>
      <c r="C34" s="63"/>
      <c r="D34" s="521"/>
      <c r="E34" s="74"/>
      <c r="F34" s="320"/>
      <c r="G34" s="321"/>
      <c r="H34" s="135"/>
      <c r="I34" s="360"/>
      <c r="J34" s="321"/>
      <c r="K34" s="135"/>
      <c r="L34" s="362"/>
      <c r="M34" s="362"/>
      <c r="N34" s="189"/>
      <c r="O34" s="320"/>
      <c r="P34" s="321"/>
      <c r="Q34" s="135"/>
      <c r="R34" s="320"/>
      <c r="S34" s="321"/>
      <c r="T34" s="135"/>
      <c r="U34" s="325"/>
      <c r="V34" s="325"/>
      <c r="W34" s="326"/>
      <c r="X34" s="327"/>
      <c r="Y34" s="327"/>
      <c r="Z34" s="326"/>
      <c r="AA34" s="326"/>
      <c r="AB34" s="326"/>
      <c r="AC34" s="326"/>
      <c r="AD34" s="326"/>
      <c r="AE34" s="326"/>
      <c r="AF34" s="326"/>
      <c r="AG34" s="328"/>
    </row>
    <row r="35" spans="1:33" x14ac:dyDescent="0.25">
      <c r="A35" s="539"/>
      <c r="B35" s="521"/>
      <c r="C35" s="63"/>
      <c r="D35" s="521"/>
      <c r="E35" s="74"/>
      <c r="F35" s="329"/>
      <c r="G35" s="330"/>
      <c r="H35" s="58"/>
      <c r="I35" s="357"/>
      <c r="J35" s="332"/>
      <c r="K35" s="58"/>
      <c r="L35" s="337"/>
      <c r="M35" s="337"/>
      <c r="N35" s="182"/>
      <c r="O35" s="331"/>
      <c r="P35" s="332"/>
      <c r="Q35" s="58"/>
      <c r="R35" s="331"/>
      <c r="S35" s="332"/>
      <c r="T35" s="58"/>
      <c r="U35" s="333"/>
      <c r="V35" s="333"/>
      <c r="W35" s="334"/>
      <c r="X35" s="335"/>
      <c r="Y35" s="335"/>
      <c r="Z35" s="334"/>
      <c r="AA35" s="334"/>
      <c r="AB35" s="334"/>
      <c r="AC35" s="334"/>
      <c r="AD35" s="334"/>
      <c r="AE35" s="334"/>
      <c r="AF35" s="334"/>
      <c r="AG35" s="336"/>
    </row>
    <row r="36" spans="1:33" x14ac:dyDescent="0.25">
      <c r="A36" s="539"/>
      <c r="B36" s="521"/>
      <c r="C36" s="63"/>
      <c r="D36" s="521"/>
      <c r="E36" s="74"/>
      <c r="F36" s="331"/>
      <c r="G36" s="332"/>
      <c r="H36" s="58"/>
      <c r="I36" s="357"/>
      <c r="J36" s="332"/>
      <c r="K36" s="58"/>
      <c r="L36" s="358"/>
      <c r="M36" s="358"/>
      <c r="N36" s="182"/>
      <c r="O36" s="331"/>
      <c r="P36" s="332"/>
      <c r="Q36" s="58"/>
      <c r="R36" s="331"/>
      <c r="S36" s="332"/>
      <c r="T36" s="58"/>
      <c r="U36" s="359"/>
      <c r="V36" s="359"/>
      <c r="W36" s="58"/>
      <c r="X36" s="324"/>
      <c r="Y36" s="324"/>
      <c r="Z36" s="58"/>
      <c r="AA36" s="58"/>
      <c r="AB36" s="58"/>
      <c r="AC36" s="58"/>
      <c r="AD36" s="58"/>
      <c r="AE36" s="58"/>
      <c r="AF36" s="58"/>
      <c r="AG36" s="58"/>
    </row>
    <row r="37" spans="1:33" x14ac:dyDescent="0.25">
      <c r="A37" s="539"/>
      <c r="B37" s="521"/>
      <c r="C37" s="63"/>
      <c r="D37" s="521"/>
      <c r="E37" s="74"/>
      <c r="F37" s="331"/>
      <c r="G37" s="332"/>
      <c r="H37" s="58"/>
      <c r="I37" s="357"/>
      <c r="J37" s="332"/>
      <c r="K37" s="58"/>
      <c r="L37" s="358"/>
      <c r="M37" s="358"/>
      <c r="N37" s="182"/>
      <c r="O37" s="331"/>
      <c r="P37" s="332"/>
      <c r="Q37" s="58"/>
      <c r="R37" s="331"/>
      <c r="S37" s="332"/>
      <c r="T37" s="58"/>
      <c r="U37" s="333"/>
      <c r="V37" s="333"/>
      <c r="W37" s="334"/>
      <c r="X37" s="335"/>
      <c r="Y37" s="335"/>
      <c r="Z37" s="334"/>
      <c r="AA37" s="334"/>
      <c r="AB37" s="334"/>
      <c r="AC37" s="334"/>
      <c r="AD37" s="334"/>
      <c r="AE37" s="334"/>
      <c r="AF37" s="334"/>
      <c r="AG37" s="336"/>
    </row>
    <row r="38" spans="1:33" x14ac:dyDescent="0.25">
      <c r="A38" s="539"/>
      <c r="B38" s="521"/>
      <c r="C38" s="63"/>
      <c r="D38" s="521"/>
      <c r="E38" s="74"/>
      <c r="F38" s="329"/>
      <c r="G38" s="330"/>
      <c r="H38" s="58"/>
      <c r="I38" s="357"/>
      <c r="J38" s="332"/>
      <c r="K38" s="58"/>
      <c r="L38" s="358"/>
      <c r="M38" s="358"/>
      <c r="N38" s="182"/>
      <c r="O38" s="331"/>
      <c r="P38" s="332"/>
      <c r="Q38" s="58"/>
      <c r="R38" s="331"/>
      <c r="S38" s="332"/>
      <c r="T38" s="58"/>
      <c r="U38" s="333"/>
      <c r="V38" s="333"/>
      <c r="W38" s="334"/>
      <c r="X38" s="335"/>
      <c r="Y38" s="335"/>
      <c r="Z38" s="334"/>
      <c r="AA38" s="334"/>
      <c r="AB38" s="334"/>
      <c r="AC38" s="334"/>
      <c r="AD38" s="334"/>
      <c r="AE38" s="334"/>
      <c r="AF38" s="334"/>
      <c r="AG38" s="336"/>
    </row>
    <row r="39" spans="1:33" x14ac:dyDescent="0.25">
      <c r="A39" s="539"/>
      <c r="B39" s="521"/>
      <c r="C39" s="63"/>
      <c r="D39" s="521"/>
      <c r="E39" s="70"/>
      <c r="F39" s="329"/>
      <c r="G39" s="330"/>
      <c r="H39" s="58"/>
      <c r="I39" s="357"/>
      <c r="J39" s="332"/>
      <c r="K39" s="58"/>
      <c r="L39" s="358"/>
      <c r="M39" s="358"/>
      <c r="N39" s="182"/>
      <c r="O39" s="331"/>
      <c r="P39" s="332"/>
      <c r="Q39" s="58"/>
      <c r="R39" s="331"/>
      <c r="S39" s="332"/>
      <c r="T39" s="58"/>
      <c r="U39" s="333"/>
      <c r="V39" s="333"/>
      <c r="W39" s="334"/>
      <c r="X39" s="335"/>
      <c r="Y39" s="335"/>
      <c r="Z39" s="334"/>
      <c r="AA39" s="334"/>
      <c r="AB39" s="334"/>
      <c r="AC39" s="334"/>
      <c r="AD39" s="334"/>
      <c r="AE39" s="334"/>
      <c r="AF39" s="334"/>
      <c r="AG39" s="336"/>
    </row>
    <row r="40" spans="1:33" ht="15.75" hidden="1" thickBot="1" x14ac:dyDescent="0.3">
      <c r="A40" s="549"/>
      <c r="B40" s="523"/>
      <c r="C40" s="72"/>
      <c r="D40" s="523"/>
      <c r="E40" s="75"/>
      <c r="F40" s="288"/>
      <c r="G40" s="292"/>
      <c r="H40" s="25"/>
      <c r="I40" s="295"/>
      <c r="J40" s="291"/>
      <c r="K40" s="6"/>
      <c r="L40" s="232"/>
      <c r="M40" s="232"/>
      <c r="N40" s="113"/>
      <c r="O40" s="287"/>
      <c r="P40" s="291"/>
      <c r="Q40" s="6"/>
      <c r="R40" s="287"/>
      <c r="S40" s="291"/>
      <c r="T40" s="6"/>
      <c r="U40" s="299"/>
      <c r="V40" s="299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3"/>
    </row>
    <row r="41" spans="1:33" ht="15.75" hidden="1" thickBot="1" x14ac:dyDescent="0.3">
      <c r="A41" s="550"/>
      <c r="B41" s="545"/>
      <c r="C41" s="64"/>
      <c r="D41" s="545"/>
      <c r="E41" s="65"/>
      <c r="F41" s="289"/>
      <c r="G41" s="293"/>
      <c r="H41" s="78"/>
      <c r="I41" s="288"/>
      <c r="J41" s="292"/>
      <c r="K41" s="11"/>
      <c r="L41" s="296"/>
      <c r="M41" s="296"/>
      <c r="N41" s="114"/>
      <c r="O41" s="288"/>
      <c r="P41" s="292"/>
      <c r="Q41" s="11"/>
      <c r="R41" s="288"/>
      <c r="S41" s="292"/>
      <c r="T41" s="11"/>
      <c r="U41" s="300"/>
      <c r="V41" s="300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3"/>
    </row>
    <row r="42" spans="1:33" hidden="1" x14ac:dyDescent="0.25">
      <c r="A42" s="398"/>
      <c r="B42" s="392"/>
      <c r="C42" s="27"/>
      <c r="D42" s="392"/>
      <c r="E42" s="28"/>
      <c r="F42" s="290"/>
      <c r="G42" s="294"/>
      <c r="H42" s="18"/>
      <c r="I42" s="290"/>
      <c r="J42" s="294"/>
      <c r="K42" s="18"/>
      <c r="L42" s="297"/>
      <c r="M42" s="297"/>
      <c r="N42" s="112"/>
      <c r="O42" s="290"/>
      <c r="P42" s="294"/>
      <c r="Q42" s="18"/>
      <c r="R42" s="290"/>
      <c r="S42" s="294"/>
      <c r="T42" s="18"/>
      <c r="U42" s="298"/>
      <c r="V42" s="298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3"/>
    </row>
    <row r="43" spans="1:33" hidden="1" x14ac:dyDescent="0.25">
      <c r="A43" s="399"/>
      <c r="B43" s="390"/>
      <c r="C43" s="8"/>
      <c r="D43" s="390"/>
      <c r="E43" s="9"/>
      <c r="F43" s="287"/>
      <c r="G43" s="291"/>
      <c r="H43" s="6"/>
      <c r="I43" s="287"/>
      <c r="J43" s="291"/>
      <c r="K43" s="6"/>
      <c r="L43" s="232"/>
      <c r="M43" s="232"/>
      <c r="N43" s="113"/>
      <c r="O43" s="287"/>
      <c r="P43" s="291"/>
      <c r="Q43" s="6"/>
      <c r="R43" s="287"/>
      <c r="S43" s="291"/>
      <c r="T43" s="6"/>
      <c r="U43" s="299"/>
      <c r="V43" s="299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3"/>
    </row>
    <row r="44" spans="1:33" ht="15.75" hidden="1" thickBot="1" x14ac:dyDescent="0.3">
      <c r="A44" s="399"/>
      <c r="B44" s="390"/>
      <c r="C44" s="8"/>
      <c r="D44" s="390"/>
      <c r="E44" s="9"/>
      <c r="F44" s="287"/>
      <c r="G44" s="292"/>
      <c r="H44" s="11"/>
      <c r="I44" s="288"/>
      <c r="J44" s="292"/>
      <c r="K44" s="11"/>
      <c r="L44" s="296"/>
      <c r="M44" s="296"/>
      <c r="N44" s="114"/>
      <c r="O44" s="288"/>
      <c r="P44" s="292"/>
      <c r="Q44" s="11"/>
      <c r="R44" s="288"/>
      <c r="S44" s="292"/>
      <c r="T44" s="11"/>
      <c r="U44" s="301"/>
      <c r="V44" s="301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3"/>
    </row>
  </sheetData>
  <autoFilter ref="A6:AG6">
    <sortState ref="A7:AG43">
      <sortCondition descending="1" ref="AG6"/>
    </sortState>
  </autoFilter>
  <sortState ref="A7:AG20">
    <sortCondition descending="1" ref="AG7:AG20"/>
  </sortState>
  <mergeCells count="12">
    <mergeCell ref="A1:AG1"/>
    <mergeCell ref="A2:AG2"/>
    <mergeCell ref="F5:H5"/>
    <mergeCell ref="I5:K5"/>
    <mergeCell ref="O5:Q5"/>
    <mergeCell ref="R5:T5"/>
    <mergeCell ref="L5:N5"/>
    <mergeCell ref="A3:AG3"/>
    <mergeCell ref="U5:W5"/>
    <mergeCell ref="X5:Z5"/>
    <mergeCell ref="AA5:AC5"/>
    <mergeCell ref="AD5:AF5"/>
  </mergeCells>
  <printOptions horizontalCentered="1"/>
  <pageMargins left="3.937007874015748E-2" right="3.937007874015748E-2" top="1.3385826771653544" bottom="0.74803149606299213" header="0.11811023622047245" footer="0.31496062992125984"/>
  <pageSetup paperSize="8" scale="77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topLeftCell="B3" zoomScale="90" zoomScaleNormal="90" workbookViewId="0">
      <selection activeCell="AD7" sqref="AD7"/>
    </sheetView>
  </sheetViews>
  <sheetFormatPr defaultColWidth="8.85546875" defaultRowHeight="15" x14ac:dyDescent="0.25"/>
  <cols>
    <col min="1" max="1" width="24.7109375" style="415" customWidth="1"/>
    <col min="2" max="2" width="13.5703125" style="415" bestFit="1" customWidth="1"/>
    <col min="3" max="3" width="17.7109375" style="402" bestFit="1" customWidth="1"/>
    <col min="4" max="4" width="17.7109375" style="402" customWidth="1"/>
    <col min="5" max="5" width="18.85546875" style="415" customWidth="1"/>
    <col min="6" max="6" width="7" style="402" customWidth="1"/>
    <col min="7" max="7" width="5.7109375" style="402" customWidth="1"/>
    <col min="8" max="8" width="7" style="402" customWidth="1"/>
    <col min="9" max="10" width="5.7109375" style="402" customWidth="1"/>
    <col min="11" max="11" width="7" style="402" customWidth="1"/>
    <col min="12" max="13" width="5.7109375" style="402" customWidth="1"/>
    <col min="14" max="14" width="7" style="402" customWidth="1"/>
    <col min="15" max="15" width="7.42578125" style="402" customWidth="1"/>
    <col min="16" max="16" width="5.7109375" style="402" customWidth="1"/>
    <col min="17" max="17" width="7" style="402" customWidth="1"/>
    <col min="18" max="19" width="5.7109375" style="402" customWidth="1"/>
    <col min="20" max="20" width="7" style="402" customWidth="1"/>
    <col min="21" max="22" width="5.7109375" style="402" customWidth="1"/>
    <col min="23" max="23" width="7" style="402" customWidth="1"/>
    <col min="24" max="25" width="5.7109375" style="402" customWidth="1"/>
    <col min="26" max="29" width="7" style="402" customWidth="1"/>
    <col min="30" max="30" width="8.140625" style="402" bestFit="1" customWidth="1"/>
    <col min="31" max="16384" width="8.85546875" style="402"/>
  </cols>
  <sheetData>
    <row r="1" spans="1:31" ht="31.5" x14ac:dyDescent="0.25">
      <c r="A1" s="663" t="s">
        <v>34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551"/>
    </row>
    <row r="2" spans="1:31" ht="28.5" x14ac:dyDescent="0.25">
      <c r="A2" s="664" t="s">
        <v>19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  <c r="AE2" s="552"/>
    </row>
    <row r="3" spans="1:31" ht="28.5" x14ac:dyDescent="0.25">
      <c r="A3" s="553"/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1"/>
      <c r="AA3" s="671"/>
      <c r="AB3" s="671"/>
      <c r="AC3" s="671"/>
      <c r="AD3" s="671"/>
      <c r="AE3" s="552"/>
    </row>
    <row r="4" spans="1:31" ht="15.75" thickBot="1" x14ac:dyDescent="0.3"/>
    <row r="5" spans="1:31" ht="27.75" customHeight="1" thickBot="1" x14ac:dyDescent="0.3">
      <c r="A5" s="517"/>
      <c r="B5" s="517"/>
      <c r="C5" s="554"/>
      <c r="D5" s="554"/>
      <c r="E5" s="517"/>
      <c r="F5" s="665" t="s">
        <v>32</v>
      </c>
      <c r="G5" s="666"/>
      <c r="H5" s="667"/>
      <c r="I5" s="665" t="s">
        <v>251</v>
      </c>
      <c r="J5" s="666"/>
      <c r="K5" s="667"/>
      <c r="L5" s="658" t="s">
        <v>299</v>
      </c>
      <c r="M5" s="659"/>
      <c r="N5" s="660"/>
      <c r="O5" s="668" t="s">
        <v>299</v>
      </c>
      <c r="P5" s="669"/>
      <c r="Q5" s="670"/>
      <c r="R5" s="665"/>
      <c r="S5" s="666"/>
      <c r="T5" s="667"/>
      <c r="U5" s="665"/>
      <c r="V5" s="666"/>
      <c r="W5" s="667"/>
      <c r="X5" s="665"/>
      <c r="Y5" s="666"/>
      <c r="Z5" s="667"/>
      <c r="AA5" s="648" t="s">
        <v>33</v>
      </c>
      <c r="AB5" s="649"/>
      <c r="AC5" s="643"/>
      <c r="AD5" s="555" t="s">
        <v>0</v>
      </c>
    </row>
    <row r="6" spans="1:31" x14ac:dyDescent="0.25">
      <c r="A6" s="391" t="s">
        <v>1</v>
      </c>
      <c r="B6" s="38" t="s">
        <v>3</v>
      </c>
      <c r="C6" s="38" t="s">
        <v>39</v>
      </c>
      <c r="D6" s="38" t="s">
        <v>50</v>
      </c>
      <c r="E6" s="504" t="s">
        <v>41</v>
      </c>
      <c r="F6" s="282">
        <v>45360</v>
      </c>
      <c r="G6" s="283">
        <v>45361</v>
      </c>
      <c r="H6" s="284" t="s">
        <v>6</v>
      </c>
      <c r="I6" s="282">
        <v>45394</v>
      </c>
      <c r="J6" s="283">
        <v>45395</v>
      </c>
      <c r="K6" s="284" t="s">
        <v>6</v>
      </c>
      <c r="L6" s="273">
        <v>45402</v>
      </c>
      <c r="M6" s="274">
        <v>45403</v>
      </c>
      <c r="N6" s="285" t="s">
        <v>6</v>
      </c>
      <c r="O6" s="282">
        <v>45422</v>
      </c>
      <c r="P6" s="283">
        <v>45423</v>
      </c>
      <c r="Q6" s="284" t="s">
        <v>6</v>
      </c>
      <c r="R6" s="282"/>
      <c r="S6" s="283"/>
      <c r="T6" s="284" t="s">
        <v>6</v>
      </c>
      <c r="U6" s="282"/>
      <c r="V6" s="283"/>
      <c r="W6" s="284" t="s">
        <v>6</v>
      </c>
      <c r="X6" s="273"/>
      <c r="Y6" s="274"/>
      <c r="Z6" s="275" t="s">
        <v>6</v>
      </c>
      <c r="AA6" s="230">
        <v>45185</v>
      </c>
      <c r="AB6" s="544">
        <v>45186</v>
      </c>
      <c r="AC6" s="121" t="s">
        <v>6</v>
      </c>
      <c r="AD6" s="556"/>
    </row>
    <row r="7" spans="1:31" x14ac:dyDescent="0.25">
      <c r="A7" s="4" t="s">
        <v>62</v>
      </c>
      <c r="B7" s="4" t="s">
        <v>144</v>
      </c>
      <c r="C7" s="4" t="s">
        <v>145</v>
      </c>
      <c r="D7" s="4" t="s">
        <v>65</v>
      </c>
      <c r="E7" s="4" t="s">
        <v>146</v>
      </c>
      <c r="F7" s="4">
        <v>8.4</v>
      </c>
      <c r="G7" s="4">
        <v>8.4</v>
      </c>
      <c r="H7" s="408">
        <f>SUM(F7:G7)</f>
        <v>16.8</v>
      </c>
      <c r="I7" s="409"/>
      <c r="J7" s="407"/>
      <c r="K7" s="408"/>
      <c r="L7" s="409"/>
      <c r="M7" s="407"/>
      <c r="N7" s="408"/>
      <c r="O7" s="409">
        <v>0</v>
      </c>
      <c r="P7" s="407" t="s">
        <v>81</v>
      </c>
      <c r="Q7" s="408"/>
      <c r="R7" s="409"/>
      <c r="S7" s="407"/>
      <c r="T7" s="408"/>
      <c r="U7" s="559"/>
      <c r="V7" s="559"/>
      <c r="W7" s="412"/>
      <c r="X7" s="559"/>
      <c r="Y7" s="559"/>
      <c r="Z7" s="412"/>
      <c r="AA7" s="412"/>
      <c r="AB7" s="412"/>
      <c r="AC7" s="412"/>
      <c r="AD7" s="396">
        <f t="shared" ref="AD7:AD13" si="0">H7+K7+N7+Q7+T7+W7+Z7+AC7</f>
        <v>16.8</v>
      </c>
    </row>
    <row r="8" spans="1:31" x14ac:dyDescent="0.25">
      <c r="A8" s="4" t="s">
        <v>300</v>
      </c>
      <c r="B8" s="4" t="s">
        <v>352</v>
      </c>
      <c r="C8" s="4" t="s">
        <v>353</v>
      </c>
      <c r="D8" s="4" t="s">
        <v>302</v>
      </c>
      <c r="E8" s="4" t="s">
        <v>354</v>
      </c>
      <c r="F8" s="558"/>
      <c r="G8" s="558"/>
      <c r="H8" s="408"/>
      <c r="I8" s="409"/>
      <c r="J8" s="407"/>
      <c r="K8" s="408"/>
      <c r="L8" s="409">
        <v>3.6</v>
      </c>
      <c r="M8" s="407">
        <v>13.2</v>
      </c>
      <c r="N8" s="408">
        <f>M8+L8</f>
        <v>16.8</v>
      </c>
      <c r="O8" s="409"/>
      <c r="P8" s="407"/>
      <c r="Q8" s="408"/>
      <c r="R8" s="409"/>
      <c r="S8" s="407"/>
      <c r="T8" s="408"/>
      <c r="U8" s="559"/>
      <c r="V8" s="559"/>
      <c r="W8" s="412"/>
      <c r="X8" s="559"/>
      <c r="Y8" s="559"/>
      <c r="Z8" s="412"/>
      <c r="AA8" s="412"/>
      <c r="AB8" s="412"/>
      <c r="AC8" s="412"/>
      <c r="AD8" s="396">
        <f t="shared" si="0"/>
        <v>16.8</v>
      </c>
    </row>
    <row r="9" spans="1:31" x14ac:dyDescent="0.25">
      <c r="A9" t="s">
        <v>51</v>
      </c>
      <c r="B9" t="s">
        <v>147</v>
      </c>
      <c r="C9" t="s">
        <v>148</v>
      </c>
      <c r="D9" t="s">
        <v>54</v>
      </c>
      <c r="E9" t="s">
        <v>149</v>
      </c>
      <c r="F9" s="7">
        <v>0</v>
      </c>
      <c r="G9" s="4">
        <v>0</v>
      </c>
      <c r="H9" s="408">
        <f>SUM(F9:G9)</f>
        <v>0</v>
      </c>
      <c r="I9" s="409"/>
      <c r="J9" s="407"/>
      <c r="K9" s="408"/>
      <c r="L9" s="409"/>
      <c r="M9" s="407"/>
      <c r="N9" s="408"/>
      <c r="O9" s="409"/>
      <c r="P9" s="407"/>
      <c r="Q9" s="408"/>
      <c r="R9" s="409"/>
      <c r="S9" s="407"/>
      <c r="T9" s="408"/>
      <c r="U9" s="559"/>
      <c r="V9" s="559"/>
      <c r="W9" s="412"/>
      <c r="X9" s="559"/>
      <c r="Y9" s="559"/>
      <c r="Z9" s="412"/>
      <c r="AA9" s="412"/>
      <c r="AB9" s="412"/>
      <c r="AC9" s="412"/>
      <c r="AD9" s="396">
        <f t="shared" si="0"/>
        <v>0</v>
      </c>
    </row>
    <row r="10" spans="1:31" x14ac:dyDescent="0.25">
      <c r="A10" s="4" t="s">
        <v>51</v>
      </c>
      <c r="B10" s="4" t="s">
        <v>255</v>
      </c>
      <c r="C10" s="4" t="s">
        <v>256</v>
      </c>
      <c r="D10" s="4" t="s">
        <v>54</v>
      </c>
      <c r="E10" s="4" t="s">
        <v>257</v>
      </c>
      <c r="F10" s="600"/>
      <c r="G10" s="214"/>
      <c r="H10" s="408"/>
      <c r="I10" s="409" t="s">
        <v>254</v>
      </c>
      <c r="J10" s="407">
        <v>0</v>
      </c>
      <c r="K10" s="408"/>
      <c r="L10" s="409"/>
      <c r="M10" s="407"/>
      <c r="N10" s="408"/>
      <c r="O10" s="409"/>
      <c r="P10" s="407"/>
      <c r="Q10" s="408"/>
      <c r="R10" s="409"/>
      <c r="S10" s="407"/>
      <c r="T10" s="408"/>
      <c r="U10" s="559"/>
      <c r="V10" s="559"/>
      <c r="W10" s="412"/>
      <c r="X10" s="559"/>
      <c r="Y10" s="559"/>
      <c r="Z10" s="412"/>
      <c r="AA10" s="412"/>
      <c r="AB10" s="412"/>
      <c r="AC10" s="412"/>
      <c r="AD10" s="396">
        <f t="shared" si="0"/>
        <v>0</v>
      </c>
    </row>
    <row r="11" spans="1:31" x14ac:dyDescent="0.25">
      <c r="A11" s="394"/>
      <c r="B11" s="400"/>
      <c r="C11" s="395"/>
      <c r="D11" s="395"/>
      <c r="E11" s="580"/>
      <c r="F11" s="557"/>
      <c r="G11" s="558"/>
      <c r="H11" s="408"/>
      <c r="I11" s="409"/>
      <c r="J11" s="407"/>
      <c r="K11" s="408"/>
      <c r="L11" s="409"/>
      <c r="M11" s="407"/>
      <c r="N11" s="408"/>
      <c r="O11" s="409"/>
      <c r="P11" s="407"/>
      <c r="Q11" s="408"/>
      <c r="R11" s="409"/>
      <c r="S11" s="407"/>
      <c r="T11" s="408"/>
      <c r="U11" s="559"/>
      <c r="V11" s="559"/>
      <c r="W11" s="412"/>
      <c r="X11" s="559"/>
      <c r="Y11" s="559"/>
      <c r="Z11" s="412"/>
      <c r="AA11" s="412"/>
      <c r="AB11" s="412"/>
      <c r="AC11" s="412"/>
      <c r="AD11" s="396">
        <f t="shared" si="0"/>
        <v>0</v>
      </c>
    </row>
    <row r="12" spans="1:31" x14ac:dyDescent="0.25">
      <c r="A12" s="403"/>
      <c r="B12" s="524"/>
      <c r="C12" s="416"/>
      <c r="D12" s="416"/>
      <c r="E12" s="579"/>
      <c r="F12" s="557"/>
      <c r="G12" s="558"/>
      <c r="H12" s="408"/>
      <c r="I12" s="409"/>
      <c r="J12" s="407"/>
      <c r="K12" s="408"/>
      <c r="L12" s="409"/>
      <c r="M12" s="407"/>
      <c r="N12" s="408"/>
      <c r="O12" s="409"/>
      <c r="P12" s="407"/>
      <c r="Q12" s="408"/>
      <c r="R12" s="409"/>
      <c r="S12" s="407"/>
      <c r="T12" s="408"/>
      <c r="U12" s="559"/>
      <c r="V12" s="559"/>
      <c r="W12" s="412"/>
      <c r="X12" s="559"/>
      <c r="Y12" s="559"/>
      <c r="Z12" s="412"/>
      <c r="AA12" s="412"/>
      <c r="AB12" s="412"/>
      <c r="AC12" s="412"/>
      <c r="AD12" s="396">
        <f t="shared" si="0"/>
        <v>0</v>
      </c>
    </row>
    <row r="13" spans="1:31" x14ac:dyDescent="0.25">
      <c r="A13" s="394"/>
      <c r="B13" s="400"/>
      <c r="C13" s="395"/>
      <c r="D13" s="395"/>
      <c r="E13" s="580"/>
      <c r="F13" s="409"/>
      <c r="G13" s="407"/>
      <c r="H13" s="408"/>
      <c r="I13" s="409"/>
      <c r="J13" s="407"/>
      <c r="K13" s="408"/>
      <c r="L13" s="560"/>
      <c r="M13" s="561"/>
      <c r="N13" s="408"/>
      <c r="O13" s="409"/>
      <c r="P13" s="407"/>
      <c r="Q13" s="408"/>
      <c r="R13" s="409"/>
      <c r="S13" s="407"/>
      <c r="T13" s="408"/>
      <c r="U13" s="559"/>
      <c r="V13" s="559"/>
      <c r="W13" s="412"/>
      <c r="X13" s="559"/>
      <c r="Y13" s="559"/>
      <c r="Z13" s="412"/>
      <c r="AA13" s="412"/>
      <c r="AB13" s="412"/>
      <c r="AC13" s="412"/>
      <c r="AD13" s="396">
        <f t="shared" si="0"/>
        <v>0</v>
      </c>
    </row>
    <row r="14" spans="1:31" x14ac:dyDescent="0.25">
      <c r="A14" s="403"/>
      <c r="B14" s="524"/>
      <c r="C14" s="416"/>
      <c r="D14" s="416"/>
      <c r="E14" s="579"/>
      <c r="F14" s="557"/>
      <c r="G14" s="558"/>
      <c r="H14" s="408"/>
      <c r="I14" s="409"/>
      <c r="J14" s="407"/>
      <c r="K14" s="408"/>
      <c r="L14" s="409"/>
      <c r="M14" s="407"/>
      <c r="N14" s="408"/>
      <c r="O14" s="409"/>
      <c r="P14" s="407"/>
      <c r="Q14" s="408"/>
      <c r="R14" s="409"/>
      <c r="S14" s="407"/>
      <c r="T14" s="408"/>
      <c r="U14" s="559"/>
      <c r="V14" s="559"/>
      <c r="W14" s="412"/>
      <c r="X14" s="559"/>
      <c r="Y14" s="559"/>
      <c r="Z14" s="412"/>
      <c r="AA14" s="412"/>
      <c r="AB14" s="412"/>
      <c r="AC14" s="412"/>
      <c r="AD14" s="396">
        <f t="shared" ref="AD14" si="1">H14+K14+N14+Q14+T14+W14+Z14+AC14</f>
        <v>0</v>
      </c>
    </row>
    <row r="15" spans="1:31" x14ac:dyDescent="0.25">
      <c r="A15" s="403"/>
      <c r="B15" s="524"/>
      <c r="C15" s="416"/>
      <c r="D15" s="416"/>
      <c r="E15" s="579"/>
      <c r="F15" s="557"/>
      <c r="G15" s="558"/>
      <c r="H15" s="408"/>
      <c r="I15" s="409"/>
      <c r="J15" s="407"/>
      <c r="K15" s="408"/>
      <c r="L15" s="409"/>
      <c r="M15" s="407"/>
      <c r="N15" s="408"/>
      <c r="O15" s="409"/>
      <c r="P15" s="407"/>
      <c r="Q15" s="408"/>
      <c r="R15" s="409"/>
      <c r="S15" s="407"/>
      <c r="T15" s="408"/>
      <c r="U15" s="559"/>
      <c r="V15" s="559"/>
      <c r="W15" s="412"/>
      <c r="X15" s="559"/>
      <c r="Y15" s="559"/>
      <c r="Z15" s="412"/>
      <c r="AA15" s="412"/>
      <c r="AB15" s="412"/>
      <c r="AC15" s="412"/>
      <c r="AD15" s="396"/>
    </row>
    <row r="16" spans="1:31" x14ac:dyDescent="0.25">
      <c r="A16" s="400"/>
      <c r="B16" s="400"/>
      <c r="C16" s="395"/>
      <c r="D16" s="395"/>
      <c r="E16" s="580"/>
      <c r="F16" s="409"/>
      <c r="G16" s="407"/>
      <c r="H16" s="408"/>
      <c r="I16" s="409"/>
      <c r="J16" s="407"/>
      <c r="K16" s="408"/>
      <c r="L16" s="417"/>
      <c r="M16" s="561"/>
      <c r="N16" s="417"/>
      <c r="O16" s="409"/>
      <c r="P16" s="407"/>
      <c r="Q16" s="408"/>
      <c r="R16" s="409"/>
      <c r="S16" s="407"/>
      <c r="T16" s="408"/>
      <c r="U16" s="559"/>
      <c r="V16" s="559"/>
      <c r="W16" s="412"/>
      <c r="X16" s="559"/>
      <c r="Y16" s="559"/>
      <c r="Z16" s="412"/>
      <c r="AA16" s="412"/>
      <c r="AB16" s="412"/>
      <c r="AC16" s="412"/>
      <c r="AD16" s="396"/>
    </row>
    <row r="17" spans="1:30" x14ac:dyDescent="0.25">
      <c r="A17" s="524"/>
      <c r="B17" s="524"/>
      <c r="C17" s="416"/>
      <c r="D17" s="416"/>
      <c r="E17" s="579"/>
      <c r="F17" s="557"/>
      <c r="G17" s="558"/>
      <c r="H17" s="408"/>
      <c r="I17" s="409"/>
      <c r="J17" s="407"/>
      <c r="K17" s="408"/>
      <c r="L17" s="562"/>
      <c r="M17" s="407"/>
      <c r="N17" s="417"/>
      <c r="O17" s="409"/>
      <c r="P17" s="407"/>
      <c r="Q17" s="408"/>
      <c r="R17" s="409"/>
      <c r="S17" s="407"/>
      <c r="T17" s="408"/>
      <c r="U17" s="559"/>
      <c r="V17" s="559"/>
      <c r="W17" s="412"/>
      <c r="X17" s="559"/>
      <c r="Y17" s="559"/>
      <c r="Z17" s="412"/>
      <c r="AA17" s="412"/>
      <c r="AB17" s="412"/>
      <c r="AC17" s="412"/>
      <c r="AD17" s="396"/>
    </row>
    <row r="18" spans="1:30" x14ac:dyDescent="0.25">
      <c r="A18" s="400"/>
      <c r="B18" s="400"/>
      <c r="C18" s="395"/>
      <c r="D18" s="395"/>
      <c r="E18" s="580"/>
      <c r="F18" s="409"/>
      <c r="G18" s="407"/>
      <c r="H18" s="408"/>
      <c r="I18" s="409"/>
      <c r="J18" s="407"/>
      <c r="K18" s="408"/>
      <c r="L18" s="417"/>
      <c r="M18" s="561"/>
      <c r="N18" s="417"/>
      <c r="O18" s="409"/>
      <c r="P18" s="407"/>
      <c r="Q18" s="408"/>
      <c r="R18" s="409"/>
      <c r="S18" s="407"/>
      <c r="T18" s="408"/>
      <c r="U18" s="559"/>
      <c r="V18" s="559"/>
      <c r="W18" s="412"/>
      <c r="X18" s="559"/>
      <c r="Y18" s="559"/>
      <c r="Z18" s="412"/>
      <c r="AA18" s="412"/>
      <c r="AB18" s="412"/>
      <c r="AC18" s="412"/>
      <c r="AD18" s="396"/>
    </row>
    <row r="19" spans="1:30" x14ac:dyDescent="0.25">
      <c r="A19" s="400"/>
      <c r="B19" s="400"/>
      <c r="C19" s="395"/>
      <c r="D19" s="395"/>
      <c r="E19" s="580"/>
      <c r="F19" s="409"/>
      <c r="G19" s="407"/>
      <c r="H19" s="408"/>
      <c r="I19" s="409"/>
      <c r="J19" s="407"/>
      <c r="K19" s="408"/>
      <c r="L19" s="417"/>
      <c r="M19" s="561"/>
      <c r="N19" s="417"/>
      <c r="O19" s="409"/>
      <c r="P19" s="407"/>
      <c r="Q19" s="408"/>
      <c r="R19" s="409"/>
      <c r="S19" s="407"/>
      <c r="T19" s="408"/>
      <c r="U19" s="559"/>
      <c r="V19" s="559"/>
      <c r="W19" s="412"/>
      <c r="X19" s="559"/>
      <c r="Y19" s="559"/>
      <c r="Z19" s="412"/>
      <c r="AA19" s="412"/>
      <c r="AB19" s="412"/>
      <c r="AC19" s="412"/>
      <c r="AD19" s="396"/>
    </row>
    <row r="20" spans="1:30" x14ac:dyDescent="0.25">
      <c r="A20" s="400"/>
      <c r="B20" s="400"/>
      <c r="C20" s="395"/>
      <c r="D20" s="395"/>
      <c r="E20" s="580"/>
      <c r="F20" s="409"/>
      <c r="G20" s="407"/>
      <c r="H20" s="408"/>
      <c r="I20" s="409"/>
      <c r="J20" s="407"/>
      <c r="K20" s="408"/>
      <c r="L20" s="417"/>
      <c r="M20" s="561"/>
      <c r="N20" s="417"/>
      <c r="O20" s="409"/>
      <c r="P20" s="407"/>
      <c r="Q20" s="408"/>
      <c r="R20" s="409"/>
      <c r="S20" s="407"/>
      <c r="T20" s="408"/>
      <c r="U20" s="559"/>
      <c r="V20" s="559"/>
      <c r="W20" s="412"/>
      <c r="X20" s="559"/>
      <c r="Y20" s="559"/>
      <c r="Z20" s="412"/>
      <c r="AA20" s="412"/>
      <c r="AB20" s="412"/>
      <c r="AC20" s="412"/>
      <c r="AD20" s="396"/>
    </row>
    <row r="21" spans="1:30" x14ac:dyDescent="0.25">
      <c r="A21" s="400"/>
      <c r="B21" s="400"/>
      <c r="C21" s="395"/>
      <c r="D21" s="395"/>
      <c r="E21" s="580"/>
      <c r="F21" s="409"/>
      <c r="G21" s="407"/>
      <c r="H21" s="408"/>
      <c r="I21" s="409"/>
      <c r="J21" s="407"/>
      <c r="K21" s="408"/>
      <c r="L21" s="417"/>
      <c r="M21" s="561"/>
      <c r="N21" s="417"/>
      <c r="O21" s="409"/>
      <c r="P21" s="407"/>
      <c r="Q21" s="408"/>
      <c r="R21" s="409"/>
      <c r="S21" s="407"/>
      <c r="T21" s="408"/>
      <c r="U21" s="559"/>
      <c r="V21" s="559"/>
      <c r="W21" s="412"/>
      <c r="X21" s="559"/>
      <c r="Y21" s="559"/>
      <c r="Z21" s="412"/>
      <c r="AA21" s="412"/>
      <c r="AB21" s="412"/>
      <c r="AC21" s="412"/>
      <c r="AD21" s="396"/>
    </row>
    <row r="22" spans="1:30" x14ac:dyDescent="0.25">
      <c r="A22" s="524"/>
      <c r="B22" s="524"/>
      <c r="C22" s="416"/>
      <c r="D22" s="416"/>
      <c r="E22" s="579"/>
      <c r="F22" s="557"/>
      <c r="G22" s="558"/>
      <c r="H22" s="408"/>
      <c r="I22" s="409"/>
      <c r="J22" s="407"/>
      <c r="K22" s="408"/>
      <c r="L22" s="562"/>
      <c r="M22" s="407"/>
      <c r="N22" s="417"/>
      <c r="O22" s="409"/>
      <c r="P22" s="407"/>
      <c r="Q22" s="408"/>
      <c r="R22" s="409"/>
      <c r="S22" s="407"/>
      <c r="T22" s="408"/>
      <c r="U22" s="559"/>
      <c r="V22" s="559"/>
      <c r="W22" s="412"/>
      <c r="X22" s="559"/>
      <c r="Y22" s="559"/>
      <c r="Z22" s="412"/>
      <c r="AA22" s="412"/>
      <c r="AB22" s="412"/>
      <c r="AC22" s="412"/>
      <c r="AD22" s="396"/>
    </row>
    <row r="23" spans="1:30" x14ac:dyDescent="0.25">
      <c r="A23" s="524"/>
      <c r="B23" s="524"/>
      <c r="C23" s="416"/>
      <c r="D23" s="416"/>
      <c r="E23" s="579"/>
      <c r="F23" s="409"/>
      <c r="G23" s="407"/>
      <c r="H23" s="408"/>
      <c r="I23" s="409"/>
      <c r="J23" s="407"/>
      <c r="K23" s="408"/>
      <c r="L23" s="562"/>
      <c r="M23" s="407"/>
      <c r="N23" s="417"/>
      <c r="O23" s="409"/>
      <c r="P23" s="407"/>
      <c r="Q23" s="408"/>
      <c r="R23" s="409"/>
      <c r="S23" s="407"/>
      <c r="T23" s="408"/>
      <c r="U23" s="559"/>
      <c r="V23" s="559"/>
      <c r="W23" s="412"/>
      <c r="X23" s="559"/>
      <c r="Y23" s="559"/>
      <c r="Z23" s="412"/>
      <c r="AA23" s="412"/>
      <c r="AB23" s="412"/>
      <c r="AC23" s="412"/>
      <c r="AD23" s="396"/>
    </row>
    <row r="24" spans="1:30" x14ac:dyDescent="0.25">
      <c r="A24" s="524"/>
      <c r="B24" s="524"/>
      <c r="C24" s="416"/>
      <c r="D24" s="416"/>
      <c r="E24" s="579"/>
      <c r="F24" s="557"/>
      <c r="G24" s="558"/>
      <c r="H24" s="408"/>
      <c r="I24" s="409"/>
      <c r="J24" s="407"/>
      <c r="K24" s="408"/>
      <c r="L24" s="562"/>
      <c r="M24" s="407"/>
      <c r="N24" s="417"/>
      <c r="O24" s="409"/>
      <c r="P24" s="407"/>
      <c r="Q24" s="408"/>
      <c r="R24" s="409"/>
      <c r="S24" s="407"/>
      <c r="T24" s="408"/>
      <c r="U24" s="559"/>
      <c r="V24" s="559"/>
      <c r="W24" s="412"/>
      <c r="X24" s="559"/>
      <c r="Y24" s="559"/>
      <c r="Z24" s="412"/>
      <c r="AA24" s="412"/>
      <c r="AB24" s="412"/>
      <c r="AC24" s="412"/>
      <c r="AD24" s="396"/>
    </row>
    <row r="25" spans="1:30" x14ac:dyDescent="0.25">
      <c r="A25" s="400"/>
      <c r="B25" s="400"/>
      <c r="C25" s="395"/>
      <c r="D25" s="395"/>
      <c r="E25" s="580"/>
      <c r="F25" s="409"/>
      <c r="G25" s="407"/>
      <c r="H25" s="408"/>
      <c r="I25" s="409"/>
      <c r="J25" s="407"/>
      <c r="K25" s="408"/>
      <c r="L25" s="417"/>
      <c r="M25" s="561"/>
      <c r="N25" s="417"/>
      <c r="O25" s="409"/>
      <c r="P25" s="407"/>
      <c r="Q25" s="408"/>
      <c r="R25" s="409"/>
      <c r="S25" s="407"/>
      <c r="T25" s="408"/>
      <c r="U25" s="559"/>
      <c r="V25" s="559"/>
      <c r="W25" s="412"/>
      <c r="X25" s="559"/>
      <c r="Y25" s="559"/>
      <c r="Z25" s="412"/>
      <c r="AA25" s="412"/>
      <c r="AB25" s="412"/>
      <c r="AC25" s="412"/>
      <c r="AD25" s="396"/>
    </row>
    <row r="26" spans="1:30" x14ac:dyDescent="0.25">
      <c r="A26" s="400"/>
      <c r="B26" s="400"/>
      <c r="C26" s="395"/>
      <c r="D26" s="395"/>
      <c r="E26" s="580"/>
      <c r="F26" s="557"/>
      <c r="G26" s="214"/>
      <c r="H26" s="408"/>
      <c r="I26" s="409"/>
      <c r="J26" s="407"/>
      <c r="K26" s="408"/>
      <c r="L26" s="562"/>
      <c r="M26" s="407"/>
      <c r="N26" s="417"/>
      <c r="O26" s="409"/>
      <c r="P26" s="407"/>
      <c r="Q26" s="408"/>
      <c r="R26" s="409"/>
      <c r="S26" s="407"/>
      <c r="T26" s="408"/>
      <c r="U26" s="559"/>
      <c r="V26" s="559"/>
      <c r="W26" s="412"/>
      <c r="X26" s="559"/>
      <c r="Y26" s="559"/>
      <c r="Z26" s="412"/>
      <c r="AA26" s="412"/>
      <c r="AB26" s="412"/>
      <c r="AC26" s="412"/>
      <c r="AD26" s="396"/>
    </row>
    <row r="27" spans="1:30" ht="22.9" customHeight="1" x14ac:dyDescent="0.25">
      <c r="A27" s="524"/>
      <c r="B27" s="524"/>
      <c r="C27" s="416"/>
      <c r="D27" s="416"/>
      <c r="E27" s="579"/>
      <c r="F27" s="557"/>
      <c r="G27" s="214"/>
      <c r="H27" s="408"/>
      <c r="I27" s="409"/>
      <c r="J27" s="407"/>
      <c r="K27" s="408"/>
      <c r="L27" s="562"/>
      <c r="M27" s="407"/>
      <c r="N27" s="417"/>
      <c r="O27" s="409"/>
      <c r="P27" s="407"/>
      <c r="Q27" s="408"/>
      <c r="R27" s="409"/>
      <c r="S27" s="407"/>
      <c r="T27" s="408"/>
      <c r="U27" s="559"/>
      <c r="V27" s="559"/>
      <c r="W27" s="412"/>
      <c r="X27" s="559"/>
      <c r="Y27" s="559"/>
      <c r="Z27" s="412"/>
      <c r="AA27" s="412"/>
      <c r="AB27" s="412"/>
      <c r="AC27" s="412"/>
      <c r="AD27" s="396"/>
    </row>
    <row r="28" spans="1:30" x14ac:dyDescent="0.25">
      <c r="A28" s="524"/>
      <c r="B28" s="524"/>
      <c r="C28" s="416"/>
      <c r="D28" s="416"/>
      <c r="E28" s="579"/>
      <c r="F28" s="557"/>
      <c r="G28" s="558"/>
      <c r="H28" s="408"/>
      <c r="I28" s="409"/>
      <c r="J28" s="407"/>
      <c r="K28" s="408"/>
      <c r="L28" s="562"/>
      <c r="M28" s="407"/>
      <c r="N28" s="417"/>
      <c r="O28" s="409"/>
      <c r="P28" s="407"/>
      <c r="Q28" s="408"/>
      <c r="R28" s="409"/>
      <c r="S28" s="407"/>
      <c r="T28" s="408"/>
      <c r="U28" s="559"/>
      <c r="V28" s="559"/>
      <c r="W28" s="412"/>
      <c r="X28" s="559"/>
      <c r="Y28" s="559"/>
      <c r="Z28" s="412"/>
      <c r="AA28" s="412"/>
      <c r="AB28" s="412"/>
      <c r="AC28" s="412"/>
      <c r="AD28" s="396"/>
    </row>
    <row r="29" spans="1:30" x14ac:dyDescent="0.25">
      <c r="A29" s="524"/>
      <c r="B29" s="524"/>
      <c r="C29" s="416"/>
      <c r="D29" s="416"/>
      <c r="E29" s="579"/>
      <c r="F29" s="557"/>
      <c r="G29" s="558"/>
      <c r="H29" s="408"/>
      <c r="I29" s="409"/>
      <c r="J29" s="407"/>
      <c r="K29" s="408"/>
      <c r="L29" s="562"/>
      <c r="M29" s="407"/>
      <c r="N29" s="417"/>
      <c r="O29" s="409"/>
      <c r="P29" s="407"/>
      <c r="Q29" s="408"/>
      <c r="R29" s="409"/>
      <c r="S29" s="407"/>
      <c r="T29" s="408"/>
      <c r="U29" s="559"/>
      <c r="V29" s="559"/>
      <c r="W29" s="412"/>
      <c r="X29" s="559"/>
      <c r="Y29" s="559"/>
      <c r="Z29" s="412"/>
      <c r="AA29" s="412"/>
      <c r="AB29" s="412"/>
      <c r="AC29" s="412"/>
      <c r="AD29" s="396"/>
    </row>
    <row r="30" spans="1:30" x14ac:dyDescent="0.25">
      <c r="A30" s="524"/>
      <c r="B30" s="524"/>
      <c r="C30" s="416"/>
      <c r="D30" s="416"/>
      <c r="E30" s="579"/>
      <c r="F30" s="557"/>
      <c r="G30" s="558"/>
      <c r="H30" s="408"/>
      <c r="I30" s="409"/>
      <c r="J30" s="407"/>
      <c r="K30" s="408"/>
      <c r="L30" s="562"/>
      <c r="M30" s="407"/>
      <c r="N30" s="417"/>
      <c r="O30" s="409"/>
      <c r="P30" s="407"/>
      <c r="Q30" s="408"/>
      <c r="R30" s="409"/>
      <c r="S30" s="407"/>
      <c r="T30" s="408"/>
      <c r="U30" s="559"/>
      <c r="V30" s="559"/>
      <c r="W30" s="412"/>
      <c r="X30" s="559"/>
      <c r="Y30" s="559"/>
      <c r="Z30" s="412"/>
      <c r="AA30" s="412"/>
      <c r="AB30" s="412"/>
      <c r="AC30" s="412"/>
      <c r="AD30" s="396"/>
    </row>
    <row r="31" spans="1:30" x14ac:dyDescent="0.25">
      <c r="A31" s="524"/>
      <c r="B31" s="524"/>
      <c r="C31" s="416"/>
      <c r="D31" s="416"/>
      <c r="E31" s="579"/>
      <c r="F31" s="557"/>
      <c r="G31" s="563"/>
      <c r="H31" s="564"/>
      <c r="I31" s="565"/>
      <c r="J31" s="566"/>
      <c r="K31" s="564"/>
      <c r="L31" s="567"/>
      <c r="M31" s="407"/>
      <c r="N31" s="568"/>
      <c r="O31" s="565"/>
      <c r="P31" s="566"/>
      <c r="Q31" s="564"/>
      <c r="R31" s="565"/>
      <c r="S31" s="566"/>
      <c r="T31" s="564"/>
      <c r="U31" s="569"/>
      <c r="V31" s="569"/>
      <c r="W31" s="413"/>
      <c r="X31" s="569"/>
      <c r="Y31" s="569"/>
      <c r="Z31" s="413"/>
      <c r="AA31" s="413"/>
      <c r="AB31" s="413"/>
      <c r="AC31" s="413"/>
      <c r="AD31" s="570"/>
    </row>
    <row r="32" spans="1:30" ht="15.75" thickBot="1" x14ac:dyDescent="0.3">
      <c r="A32" s="524"/>
      <c r="B32" s="524"/>
      <c r="C32" s="416"/>
      <c r="D32" s="416"/>
      <c r="E32" s="579"/>
      <c r="F32" s="557"/>
      <c r="G32" s="571"/>
      <c r="H32" s="406"/>
      <c r="I32" s="404"/>
      <c r="J32" s="405"/>
      <c r="K32" s="406"/>
      <c r="L32" s="572"/>
      <c r="M32" s="572"/>
      <c r="N32" s="573"/>
      <c r="O32" s="404"/>
      <c r="P32" s="405"/>
      <c r="Q32" s="406"/>
      <c r="R32" s="404"/>
      <c r="S32" s="405"/>
      <c r="T32" s="406"/>
      <c r="U32" s="574"/>
      <c r="V32" s="574"/>
      <c r="W32" s="414"/>
      <c r="X32" s="574"/>
      <c r="Y32" s="574"/>
      <c r="Z32" s="414"/>
      <c r="AA32" s="414"/>
      <c r="AB32" s="414"/>
      <c r="AC32" s="414"/>
      <c r="AD32" s="401"/>
    </row>
    <row r="33" spans="1:30" x14ac:dyDescent="0.25">
      <c r="A33" s="575"/>
      <c r="B33" s="575"/>
      <c r="C33" s="576"/>
      <c r="D33" s="576"/>
      <c r="E33" s="575"/>
      <c r="F33" s="577"/>
      <c r="G33" s="577"/>
      <c r="H33" s="578"/>
      <c r="K33" s="578"/>
      <c r="N33" s="578"/>
      <c r="Q33" s="578"/>
      <c r="T33" s="578"/>
      <c r="U33" s="554"/>
      <c r="V33" s="554"/>
      <c r="W33" s="578"/>
      <c r="X33" s="578"/>
      <c r="Y33" s="578"/>
      <c r="Z33" s="578"/>
      <c r="AA33" s="578"/>
      <c r="AB33" s="578"/>
      <c r="AC33" s="578"/>
      <c r="AD33" s="578"/>
    </row>
    <row r="35" spans="1:30" ht="55.9" customHeight="1" x14ac:dyDescent="0.25">
      <c r="A35" s="662" t="s">
        <v>30</v>
      </c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662"/>
      <c r="O35" s="662"/>
      <c r="P35" s="662"/>
      <c r="Q35" s="662"/>
      <c r="R35" s="662"/>
      <c r="S35" s="662"/>
      <c r="T35" s="662"/>
      <c r="U35" s="662"/>
      <c r="V35" s="662"/>
      <c r="W35" s="662"/>
      <c r="X35" s="662"/>
      <c r="Y35" s="662"/>
      <c r="Z35" s="662"/>
      <c r="AA35" s="662"/>
      <c r="AB35" s="662"/>
      <c r="AC35" s="662"/>
      <c r="AD35" s="662"/>
    </row>
  </sheetData>
  <autoFilter ref="A6:AD6">
    <sortState ref="A7:AD32">
      <sortCondition descending="1" ref="AD6"/>
    </sortState>
  </autoFilter>
  <sortState ref="A7:AD13">
    <sortCondition descending="1" ref="AD7:AD13"/>
  </sortState>
  <mergeCells count="12">
    <mergeCell ref="A35:AD35"/>
    <mergeCell ref="A1:AD1"/>
    <mergeCell ref="A2:AD2"/>
    <mergeCell ref="F5:H5"/>
    <mergeCell ref="I5:K5"/>
    <mergeCell ref="O5:Q5"/>
    <mergeCell ref="R5:T5"/>
    <mergeCell ref="L5:N5"/>
    <mergeCell ref="B3:AD3"/>
    <mergeCell ref="U5:W5"/>
    <mergeCell ref="X5:Z5"/>
    <mergeCell ref="AA5:AC5"/>
  </mergeCells>
  <printOptions horizontalCentered="1"/>
  <pageMargins left="3.937007874015748E-2" right="3.937007874015748E-2" top="1.3385826771653544" bottom="0.74803149606299213" header="0.11811023622047245" footer="0.31496062992125984"/>
  <pageSetup paperSize="8" scale="84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6"/>
  <sheetViews>
    <sheetView workbookViewId="0">
      <selection activeCell="A3" sqref="A3:AA3"/>
    </sheetView>
  </sheetViews>
  <sheetFormatPr defaultRowHeight="15" x14ac:dyDescent="0.25"/>
  <cols>
    <col min="1" max="1" width="29.42578125" customWidth="1"/>
    <col min="2" max="2" width="13.5703125" bestFit="1" customWidth="1"/>
    <col min="3" max="3" width="13.85546875" customWidth="1"/>
    <col min="4" max="4" width="17.42578125" customWidth="1"/>
    <col min="5" max="5" width="21.85546875" bestFit="1" customWidth="1"/>
    <col min="6" max="7" width="5.7109375" customWidth="1"/>
    <col min="8" max="8" width="7" customWidth="1"/>
    <col min="9" max="10" width="5.7109375" customWidth="1"/>
    <col min="11" max="11" width="7" customWidth="1"/>
    <col min="12" max="13" width="5.7109375" customWidth="1"/>
    <col min="14" max="14" width="7" customWidth="1"/>
    <col min="15" max="16" width="5.7109375" customWidth="1"/>
    <col min="17" max="17" width="7" customWidth="1"/>
    <col min="18" max="19" width="5.7109375" customWidth="1"/>
    <col min="20" max="20" width="7" customWidth="1"/>
    <col min="21" max="22" width="5.7109375" customWidth="1"/>
    <col min="23" max="23" width="7" customWidth="1"/>
    <col min="24" max="25" width="5.5703125" customWidth="1"/>
    <col min="26" max="26" width="7" customWidth="1"/>
    <col min="27" max="27" width="8.140625" bestFit="1" customWidth="1"/>
  </cols>
  <sheetData>
    <row r="1" spans="1:30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51"/>
    </row>
    <row r="2" spans="1:30" ht="28.5" x14ac:dyDescent="0.45">
      <c r="A2" s="640" t="s">
        <v>21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52"/>
    </row>
    <row r="3" spans="1:30" ht="28.5" customHeight="1" x14ac:dyDescent="0.3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377"/>
      <c r="AC3" s="377"/>
      <c r="AD3" s="377"/>
    </row>
    <row r="4" spans="1:30" ht="15.75" thickBot="1" x14ac:dyDescent="0.3"/>
    <row r="5" spans="1:30" ht="27.75" customHeight="1" thickBot="1" x14ac:dyDescent="0.3">
      <c r="A5" s="1"/>
      <c r="B5" s="1"/>
      <c r="C5" s="1"/>
      <c r="D5" s="1"/>
      <c r="E5" s="1"/>
      <c r="F5" s="648" t="s">
        <v>32</v>
      </c>
      <c r="G5" s="649"/>
      <c r="H5" s="654"/>
      <c r="I5" s="672" t="s">
        <v>251</v>
      </c>
      <c r="J5" s="673"/>
      <c r="K5" s="674"/>
      <c r="L5" s="644" t="s">
        <v>299</v>
      </c>
      <c r="M5" s="645"/>
      <c r="N5" s="646"/>
      <c r="O5" s="655" t="s">
        <v>299</v>
      </c>
      <c r="P5" s="656"/>
      <c r="Q5" s="657"/>
      <c r="R5" s="648"/>
      <c r="S5" s="649"/>
      <c r="T5" s="654"/>
      <c r="U5" s="672"/>
      <c r="V5" s="673"/>
      <c r="W5" s="674"/>
      <c r="X5" s="648"/>
      <c r="Y5" s="649"/>
      <c r="Z5" s="654"/>
      <c r="AA5" s="2" t="s">
        <v>0</v>
      </c>
    </row>
    <row r="6" spans="1:30" ht="15.75" thickBot="1" x14ac:dyDescent="0.3">
      <c r="A6" s="391" t="s">
        <v>1</v>
      </c>
      <c r="B6" s="38" t="s">
        <v>3</v>
      </c>
      <c r="C6" s="38" t="s">
        <v>39</v>
      </c>
      <c r="D6" s="38" t="s">
        <v>50</v>
      </c>
      <c r="E6" s="504" t="s">
        <v>41</v>
      </c>
      <c r="F6" s="273">
        <v>45360</v>
      </c>
      <c r="G6" s="274">
        <v>45361</v>
      </c>
      <c r="H6" s="275" t="s">
        <v>6</v>
      </c>
      <c r="I6" s="273">
        <v>45394</v>
      </c>
      <c r="J6" s="274">
        <v>45395</v>
      </c>
      <c r="K6" s="275" t="s">
        <v>6</v>
      </c>
      <c r="L6" s="258">
        <v>45402</v>
      </c>
      <c r="M6" s="259">
        <v>45403</v>
      </c>
      <c r="N6" s="270" t="s">
        <v>6</v>
      </c>
      <c r="O6" s="273">
        <v>45422</v>
      </c>
      <c r="P6" s="274">
        <v>45423</v>
      </c>
      <c r="Q6" s="275" t="s">
        <v>6</v>
      </c>
      <c r="R6" s="273"/>
      <c r="S6" s="274"/>
      <c r="T6" s="275" t="s">
        <v>6</v>
      </c>
      <c r="U6" s="273"/>
      <c r="V6" s="274"/>
      <c r="W6" s="275" t="s">
        <v>6</v>
      </c>
      <c r="X6" s="273"/>
      <c r="Y6" s="274"/>
      <c r="Z6" s="275" t="s">
        <v>6</v>
      </c>
      <c r="AA6" s="42"/>
    </row>
    <row r="7" spans="1:30" ht="15.75" thickBot="1" x14ac:dyDescent="0.3">
      <c r="A7" s="4" t="s">
        <v>51</v>
      </c>
      <c r="B7" s="4" t="s">
        <v>122</v>
      </c>
      <c r="C7" s="4" t="s">
        <v>93</v>
      </c>
      <c r="D7" s="4" t="s">
        <v>54</v>
      </c>
      <c r="E7" s="4" t="s">
        <v>123</v>
      </c>
      <c r="F7" s="4">
        <v>23.25</v>
      </c>
      <c r="G7" s="4">
        <v>12.98</v>
      </c>
      <c r="H7" s="104">
        <f>SUM(F7:G7)</f>
        <v>36.230000000000004</v>
      </c>
      <c r="I7" s="97" t="s">
        <v>254</v>
      </c>
      <c r="J7" s="178" t="s">
        <v>254</v>
      </c>
      <c r="K7" s="104"/>
      <c r="L7" s="101"/>
      <c r="M7" s="196"/>
      <c r="N7" s="115"/>
      <c r="O7" s="20">
        <v>23</v>
      </c>
      <c r="P7" s="21">
        <v>13.2</v>
      </c>
      <c r="Q7" s="104">
        <f>P7+O7</f>
        <v>36.200000000000003</v>
      </c>
      <c r="R7" s="97"/>
      <c r="S7" s="178"/>
      <c r="T7" s="104"/>
      <c r="U7" s="97"/>
      <c r="V7" s="178"/>
      <c r="W7" s="104"/>
      <c r="X7" s="303"/>
      <c r="Y7" s="303"/>
      <c r="Z7" s="302"/>
      <c r="AA7" s="148">
        <f t="shared" ref="AA7:AA14" si="0">H7+K7+N7+Q7+T7+W7+Z7</f>
        <v>72.430000000000007</v>
      </c>
    </row>
    <row r="8" spans="1:30" ht="15.75" thickBot="1" x14ac:dyDescent="0.3">
      <c r="A8" s="4" t="s">
        <v>73</v>
      </c>
      <c r="B8" s="4" t="s">
        <v>150</v>
      </c>
      <c r="C8" s="4" t="s">
        <v>151</v>
      </c>
      <c r="D8" s="4" t="s">
        <v>76</v>
      </c>
      <c r="E8" s="4" t="s">
        <v>152</v>
      </c>
      <c r="F8" s="4">
        <v>27</v>
      </c>
      <c r="G8" s="4">
        <v>12.76</v>
      </c>
      <c r="H8" s="104">
        <f>SUM(F8:G8)</f>
        <v>39.76</v>
      </c>
      <c r="I8" s="95"/>
      <c r="J8" s="93"/>
      <c r="K8" s="102"/>
      <c r="L8" s="7" t="s">
        <v>355</v>
      </c>
      <c r="M8" s="101">
        <v>0</v>
      </c>
      <c r="N8" s="116"/>
      <c r="O8" s="95"/>
      <c r="P8" s="93"/>
      <c r="Q8" s="102"/>
      <c r="R8" s="95"/>
      <c r="S8" s="93"/>
      <c r="T8" s="102"/>
      <c r="U8" s="95"/>
      <c r="V8" s="93"/>
      <c r="W8" s="102"/>
      <c r="X8" s="206"/>
      <c r="Y8" s="206"/>
      <c r="Z8" s="151"/>
      <c r="AA8" s="148">
        <f t="shared" si="0"/>
        <v>39.76</v>
      </c>
    </row>
    <row r="9" spans="1:30" ht="15.75" thickBot="1" x14ac:dyDescent="0.3">
      <c r="A9" s="4" t="s">
        <v>73</v>
      </c>
      <c r="B9" s="4" t="s">
        <v>153</v>
      </c>
      <c r="C9" s="4" t="s">
        <v>154</v>
      </c>
      <c r="D9" s="4" t="s">
        <v>76</v>
      </c>
      <c r="E9" s="4" t="s">
        <v>155</v>
      </c>
      <c r="F9" s="4">
        <v>27</v>
      </c>
      <c r="G9" s="4">
        <v>12.54</v>
      </c>
      <c r="H9" s="104">
        <f>SUM(F9:G9)</f>
        <v>39.54</v>
      </c>
      <c r="I9" s="129"/>
      <c r="J9" s="130"/>
      <c r="K9" s="140"/>
      <c r="L9" s="100"/>
      <c r="M9" s="101"/>
      <c r="N9" s="102"/>
      <c r="O9" s="129"/>
      <c r="P9" s="130"/>
      <c r="Q9" s="140"/>
      <c r="R9" s="129"/>
      <c r="S9" s="130"/>
      <c r="T9" s="140"/>
      <c r="U9" s="129"/>
      <c r="V9" s="130"/>
      <c r="W9" s="140"/>
      <c r="X9" s="304"/>
      <c r="Y9" s="304"/>
      <c r="Z9" s="222"/>
      <c r="AA9" s="148">
        <f t="shared" si="0"/>
        <v>39.54</v>
      </c>
    </row>
    <row r="10" spans="1:30" ht="15.75" thickBot="1" x14ac:dyDescent="0.3">
      <c r="A10" s="4" t="s">
        <v>62</v>
      </c>
      <c r="B10" s="4" t="s">
        <v>117</v>
      </c>
      <c r="C10" s="4" t="s">
        <v>61</v>
      </c>
      <c r="D10" s="4" t="s">
        <v>65</v>
      </c>
      <c r="E10" s="4" t="s">
        <v>156</v>
      </c>
      <c r="F10" s="4">
        <v>24.63</v>
      </c>
      <c r="G10" s="4">
        <v>13.2</v>
      </c>
      <c r="H10" s="104">
        <f>SUM(F10:G10)</f>
        <v>37.83</v>
      </c>
      <c r="I10" s="129"/>
      <c r="J10" s="130"/>
      <c r="K10" s="140"/>
      <c r="L10" s="100"/>
      <c r="M10" s="101"/>
      <c r="N10" s="627"/>
      <c r="O10" s="93"/>
      <c r="P10" s="93"/>
      <c r="Q10" s="140"/>
      <c r="R10" s="129"/>
      <c r="S10" s="130"/>
      <c r="T10" s="140"/>
      <c r="U10" s="129"/>
      <c r="V10" s="130"/>
      <c r="W10" s="140"/>
      <c r="X10" s="304"/>
      <c r="Y10" s="304"/>
      <c r="Z10" s="222"/>
      <c r="AA10" s="148">
        <f t="shared" si="0"/>
        <v>37.83</v>
      </c>
    </row>
    <row r="11" spans="1:30" ht="15.75" thickBot="1" x14ac:dyDescent="0.3">
      <c r="A11" s="4" t="s">
        <v>62</v>
      </c>
      <c r="B11" s="4" t="s">
        <v>157</v>
      </c>
      <c r="C11" s="4" t="s">
        <v>68</v>
      </c>
      <c r="D11" s="4" t="s">
        <v>65</v>
      </c>
      <c r="E11" s="4" t="s">
        <v>158</v>
      </c>
      <c r="F11" s="4">
        <v>26.13</v>
      </c>
      <c r="G11" s="4">
        <v>0</v>
      </c>
      <c r="H11" s="104">
        <f>SUM(F11:G11)</f>
        <v>26.13</v>
      </c>
      <c r="I11" s="129"/>
      <c r="J11" s="130"/>
      <c r="K11" s="140"/>
      <c r="L11" s="100"/>
      <c r="M11" s="101"/>
      <c r="N11" s="116"/>
      <c r="O11" s="129"/>
      <c r="P11" s="130"/>
      <c r="Q11" s="140"/>
      <c r="R11" s="129"/>
      <c r="S11" s="130"/>
      <c r="T11" s="140"/>
      <c r="U11" s="129"/>
      <c r="V11" s="130"/>
      <c r="W11" s="140"/>
      <c r="X11" s="304"/>
      <c r="Y11" s="304"/>
      <c r="Z11" s="222"/>
      <c r="AA11" s="148">
        <f t="shared" si="0"/>
        <v>26.13</v>
      </c>
    </row>
    <row r="12" spans="1:30" ht="15.75" thickBot="1" x14ac:dyDescent="0.3">
      <c r="A12" s="4" t="s">
        <v>45</v>
      </c>
      <c r="B12" s="4" t="s">
        <v>417</v>
      </c>
      <c r="C12" s="4" t="s">
        <v>103</v>
      </c>
      <c r="D12" s="4" t="s">
        <v>48</v>
      </c>
      <c r="E12" s="4" t="s">
        <v>418</v>
      </c>
      <c r="F12" s="93"/>
      <c r="G12" s="93"/>
      <c r="H12" s="104"/>
      <c r="I12" s="129"/>
      <c r="J12" s="130"/>
      <c r="K12" s="140"/>
      <c r="L12" s="7"/>
      <c r="M12" s="101"/>
      <c r="N12" s="116"/>
      <c r="O12" s="129">
        <v>0</v>
      </c>
      <c r="P12" s="130">
        <v>13</v>
      </c>
      <c r="Q12" s="140">
        <v>13</v>
      </c>
      <c r="R12" s="129"/>
      <c r="S12" s="130"/>
      <c r="T12" s="140"/>
      <c r="U12" s="129"/>
      <c r="V12" s="130"/>
      <c r="W12" s="140"/>
      <c r="X12" s="304"/>
      <c r="Y12" s="304"/>
      <c r="Z12" s="222"/>
      <c r="AA12" s="148">
        <f t="shared" si="0"/>
        <v>13</v>
      </c>
    </row>
    <row r="13" spans="1:30" ht="15.75" thickBot="1" x14ac:dyDescent="0.3">
      <c r="A13" s="4" t="s">
        <v>51</v>
      </c>
      <c r="B13" s="4" t="s">
        <v>159</v>
      </c>
      <c r="C13" s="4" t="s">
        <v>160</v>
      </c>
      <c r="D13" s="4" t="s">
        <v>54</v>
      </c>
      <c r="E13" s="4" t="s">
        <v>161</v>
      </c>
      <c r="F13" s="628">
        <v>0</v>
      </c>
      <c r="G13" s="133" t="s">
        <v>81</v>
      </c>
      <c r="H13" s="140">
        <f>SUM(F13:G13)</f>
        <v>0</v>
      </c>
      <c r="I13" s="129" t="s">
        <v>254</v>
      </c>
      <c r="J13" s="130" t="s">
        <v>254</v>
      </c>
      <c r="K13" s="601"/>
      <c r="L13" s="101"/>
      <c r="M13" s="101"/>
      <c r="N13" s="116"/>
      <c r="O13" s="129">
        <v>0</v>
      </c>
      <c r="P13" s="130" t="s">
        <v>81</v>
      </c>
      <c r="Q13" s="140">
        <v>0</v>
      </c>
      <c r="R13" s="129"/>
      <c r="S13" s="130"/>
      <c r="T13" s="140"/>
      <c r="U13" s="129"/>
      <c r="V13" s="130"/>
      <c r="W13" s="103"/>
      <c r="X13" s="304"/>
      <c r="Y13" s="304"/>
      <c r="Z13" s="222"/>
      <c r="AA13" s="148">
        <f t="shared" si="0"/>
        <v>0</v>
      </c>
    </row>
    <row r="14" spans="1:30" ht="15.75" thickBot="1" x14ac:dyDescent="0.3">
      <c r="A14" s="4" t="s">
        <v>309</v>
      </c>
      <c r="B14" s="4" t="s">
        <v>347</v>
      </c>
      <c r="C14" s="4" t="s">
        <v>271</v>
      </c>
      <c r="D14" s="4" t="s">
        <v>312</v>
      </c>
      <c r="E14" s="4" t="s">
        <v>348</v>
      </c>
      <c r="F14" s="244"/>
      <c r="G14" s="130"/>
      <c r="H14" s="140"/>
      <c r="I14" s="129"/>
      <c r="J14" s="130"/>
      <c r="K14" s="601"/>
      <c r="L14" s="4">
        <v>0</v>
      </c>
      <c r="M14" s="196">
        <v>0</v>
      </c>
      <c r="N14" s="197"/>
      <c r="O14" s="129"/>
      <c r="P14" s="130"/>
      <c r="Q14" s="140"/>
      <c r="R14" s="129"/>
      <c r="S14" s="130"/>
      <c r="T14" s="140"/>
      <c r="U14" s="129"/>
      <c r="V14" s="130"/>
      <c r="W14" s="103"/>
      <c r="X14" s="304"/>
      <c r="Y14" s="304"/>
      <c r="Z14" s="222"/>
      <c r="AA14" s="148">
        <f t="shared" si="0"/>
        <v>0</v>
      </c>
    </row>
    <row r="15" spans="1:30" ht="15.75" thickBot="1" x14ac:dyDescent="0.3">
      <c r="A15" s="4" t="s">
        <v>62</v>
      </c>
      <c r="B15" s="4" t="s">
        <v>117</v>
      </c>
      <c r="C15" s="4" t="s">
        <v>61</v>
      </c>
      <c r="D15" s="4" t="s">
        <v>65</v>
      </c>
      <c r="E15" s="4" t="s">
        <v>143</v>
      </c>
      <c r="F15" s="247"/>
      <c r="G15" s="94"/>
      <c r="H15" s="103"/>
      <c r="I15" s="96"/>
      <c r="J15" s="94"/>
      <c r="K15" s="601"/>
      <c r="L15" s="4" t="s">
        <v>356</v>
      </c>
      <c r="M15" s="118" t="s">
        <v>81</v>
      </c>
      <c r="N15" s="119"/>
      <c r="O15" s="96"/>
      <c r="P15" s="94"/>
      <c r="Q15" s="103"/>
      <c r="R15" s="96"/>
      <c r="S15" s="94"/>
      <c r="T15" s="103"/>
      <c r="U15" s="96"/>
      <c r="V15" s="94"/>
      <c r="W15" s="103"/>
      <c r="X15" s="207"/>
      <c r="Y15" s="207"/>
      <c r="Z15" s="255"/>
      <c r="AA15" s="149"/>
    </row>
    <row r="16" spans="1:30" hidden="1" x14ac:dyDescent="0.25">
      <c r="A16" s="80"/>
      <c r="B16" s="81"/>
      <c r="C16" s="81"/>
      <c r="D16" s="81"/>
      <c r="E16" s="88"/>
      <c r="F16" s="220"/>
      <c r="G16" s="220"/>
      <c r="H16" s="18">
        <f>F16+G16</f>
        <v>0</v>
      </c>
      <c r="I16" s="16"/>
      <c r="J16" s="17"/>
      <c r="K16" s="18">
        <f>I16+J16</f>
        <v>0</v>
      </c>
      <c r="L16" s="112"/>
      <c r="M16" s="112"/>
      <c r="N16" s="112"/>
      <c r="O16" s="16"/>
      <c r="P16" s="17"/>
      <c r="Q16" s="18">
        <f>O16+P16</f>
        <v>0</v>
      </c>
      <c r="R16" s="16"/>
      <c r="S16" s="17"/>
      <c r="T16" s="18">
        <f>R16+S16</f>
        <v>0</v>
      </c>
      <c r="U16" s="176"/>
      <c r="V16" s="176"/>
      <c r="W16" s="176"/>
      <c r="X16" s="176"/>
      <c r="Y16" s="176"/>
      <c r="Z16" s="176"/>
      <c r="AA16" s="152">
        <f t="shared" ref="AA16:AA36" si="1">H16+K16+Q16</f>
        <v>0</v>
      </c>
    </row>
    <row r="17" spans="1:27" hidden="1" x14ac:dyDescent="0.25">
      <c r="A17" s="69"/>
      <c r="B17" s="63"/>
      <c r="C17" s="63"/>
      <c r="D17" s="63"/>
      <c r="E17" s="70"/>
      <c r="F17" s="213"/>
      <c r="G17" s="213"/>
      <c r="H17" s="6">
        <f>F17+G17</f>
        <v>0</v>
      </c>
      <c r="I17" s="7"/>
      <c r="J17" s="4"/>
      <c r="K17" s="6">
        <f>I17+J17</f>
        <v>0</v>
      </c>
      <c r="L17" s="113"/>
      <c r="M17" s="113"/>
      <c r="N17" s="113"/>
      <c r="O17" s="7"/>
      <c r="P17" s="4"/>
      <c r="Q17" s="6">
        <f>O17+P17</f>
        <v>0</v>
      </c>
      <c r="R17" s="7"/>
      <c r="S17" s="4"/>
      <c r="T17" s="6">
        <f>R17+S17</f>
        <v>0</v>
      </c>
      <c r="U17" s="136"/>
      <c r="V17" s="136"/>
      <c r="W17" s="136"/>
      <c r="X17" s="136"/>
      <c r="Y17" s="136"/>
      <c r="Z17" s="136"/>
      <c r="AA17" s="141">
        <f t="shared" si="1"/>
        <v>0</v>
      </c>
    </row>
    <row r="18" spans="1:27" hidden="1" x14ac:dyDescent="0.25">
      <c r="A18" s="82"/>
      <c r="B18" s="83"/>
      <c r="C18" s="83"/>
      <c r="D18" s="83"/>
      <c r="E18" s="84"/>
      <c r="F18" s="213"/>
      <c r="G18" s="213"/>
      <c r="H18" s="215"/>
      <c r="I18" s="216"/>
      <c r="J18" s="217"/>
      <c r="K18" s="215">
        <f>I18+J18</f>
        <v>0</v>
      </c>
      <c r="L18" s="218"/>
      <c r="M18" s="218"/>
      <c r="N18" s="218"/>
      <c r="O18" s="216"/>
      <c r="P18" s="217"/>
      <c r="Q18" s="215">
        <f>O18+P18</f>
        <v>0</v>
      </c>
      <c r="R18" s="216"/>
      <c r="S18" s="217"/>
      <c r="T18" s="215">
        <f>R18+S18</f>
        <v>0</v>
      </c>
      <c r="U18" s="219"/>
      <c r="V18" s="219"/>
      <c r="W18" s="219"/>
      <c r="X18" s="219"/>
      <c r="Y18" s="219"/>
      <c r="Z18" s="219"/>
      <c r="AA18" s="141">
        <f t="shared" si="1"/>
        <v>0</v>
      </c>
    </row>
    <row r="19" spans="1:27" ht="15.75" hidden="1" thickBot="1" x14ac:dyDescent="0.3">
      <c r="A19" s="71"/>
      <c r="B19" s="72"/>
      <c r="C19" s="72"/>
      <c r="D19" s="72"/>
      <c r="E19" s="73"/>
      <c r="F19" s="213"/>
      <c r="G19" s="214"/>
      <c r="H19" s="11"/>
      <c r="I19" s="12"/>
      <c r="J19" s="10"/>
      <c r="K19" s="11">
        <f>I19+J19</f>
        <v>0</v>
      </c>
      <c r="L19" s="114"/>
      <c r="M19" s="114"/>
      <c r="N19" s="114"/>
      <c r="O19" s="12"/>
      <c r="P19" s="10"/>
      <c r="Q19" s="11">
        <f>O19+P19</f>
        <v>0</v>
      </c>
      <c r="R19" s="12"/>
      <c r="S19" s="10"/>
      <c r="T19" s="11">
        <f>R19+S19</f>
        <v>0</v>
      </c>
      <c r="U19" s="156"/>
      <c r="V19" s="156"/>
      <c r="W19" s="156"/>
      <c r="X19" s="156"/>
      <c r="Y19" s="156"/>
      <c r="Z19" s="156"/>
      <c r="AA19" s="141">
        <f t="shared" si="1"/>
        <v>0</v>
      </c>
    </row>
    <row r="20" spans="1:27" hidden="1" x14ac:dyDescent="0.25">
      <c r="A20" s="27"/>
      <c r="B20" s="27"/>
      <c r="C20" s="27"/>
      <c r="D20" s="27"/>
      <c r="E20" s="28"/>
      <c r="F20" s="16"/>
      <c r="G20" s="17"/>
      <c r="H20" s="18">
        <f t="shared" ref="H20:H36" si="2">F20+G20</f>
        <v>0</v>
      </c>
      <c r="I20" s="16"/>
      <c r="J20" s="17"/>
      <c r="K20" s="18">
        <f t="shared" ref="K20:K36" si="3">I20+J20</f>
        <v>0</v>
      </c>
      <c r="L20" s="112"/>
      <c r="M20" s="112"/>
      <c r="N20" s="112"/>
      <c r="O20" s="16"/>
      <c r="P20" s="17"/>
      <c r="Q20" s="18">
        <f t="shared" ref="Q20:Q36" si="4">O20+P20</f>
        <v>0</v>
      </c>
      <c r="R20" s="16"/>
      <c r="S20" s="17"/>
      <c r="T20" s="18">
        <f t="shared" ref="T20:T36" si="5">R20+S20</f>
        <v>0</v>
      </c>
      <c r="U20" s="176"/>
      <c r="V20" s="176"/>
      <c r="W20" s="176"/>
      <c r="X20" s="176"/>
      <c r="Y20" s="176"/>
      <c r="Z20" s="176"/>
      <c r="AA20" s="141">
        <f t="shared" si="1"/>
        <v>0</v>
      </c>
    </row>
    <row r="21" spans="1:27" hidden="1" x14ac:dyDescent="0.25">
      <c r="A21" s="8"/>
      <c r="B21" s="8"/>
      <c r="C21" s="8"/>
      <c r="D21" s="8"/>
      <c r="E21" s="9"/>
      <c r="F21" s="7"/>
      <c r="G21" s="4"/>
      <c r="H21" s="6">
        <f t="shared" si="2"/>
        <v>0</v>
      </c>
      <c r="I21" s="7"/>
      <c r="J21" s="4"/>
      <c r="K21" s="6">
        <f t="shared" si="3"/>
        <v>0</v>
      </c>
      <c r="L21" s="113"/>
      <c r="M21" s="113"/>
      <c r="N21" s="113"/>
      <c r="O21" s="7"/>
      <c r="P21" s="4"/>
      <c r="Q21" s="6">
        <f t="shared" si="4"/>
        <v>0</v>
      </c>
      <c r="R21" s="7"/>
      <c r="S21" s="4"/>
      <c r="T21" s="6">
        <f t="shared" si="5"/>
        <v>0</v>
      </c>
      <c r="U21" s="136"/>
      <c r="V21" s="136"/>
      <c r="W21" s="136"/>
      <c r="X21" s="136"/>
      <c r="Y21" s="136"/>
      <c r="Z21" s="136"/>
      <c r="AA21" s="141">
        <f t="shared" si="1"/>
        <v>0</v>
      </c>
    </row>
    <row r="22" spans="1:27" hidden="1" x14ac:dyDescent="0.25">
      <c r="A22" s="8"/>
      <c r="B22" s="8"/>
      <c r="C22" s="8"/>
      <c r="D22" s="8"/>
      <c r="E22" s="9"/>
      <c r="F22" s="7"/>
      <c r="G22" s="4"/>
      <c r="H22" s="6">
        <f t="shared" si="2"/>
        <v>0</v>
      </c>
      <c r="I22" s="7"/>
      <c r="J22" s="4"/>
      <c r="K22" s="6">
        <f t="shared" si="3"/>
        <v>0</v>
      </c>
      <c r="L22" s="113"/>
      <c r="M22" s="113"/>
      <c r="N22" s="113"/>
      <c r="O22" s="7"/>
      <c r="P22" s="4"/>
      <c r="Q22" s="6">
        <f t="shared" si="4"/>
        <v>0</v>
      </c>
      <c r="R22" s="7"/>
      <c r="S22" s="4"/>
      <c r="T22" s="6">
        <f t="shared" si="5"/>
        <v>0</v>
      </c>
      <c r="U22" s="136"/>
      <c r="V22" s="136"/>
      <c r="W22" s="136"/>
      <c r="X22" s="136"/>
      <c r="Y22" s="136"/>
      <c r="Z22" s="136"/>
      <c r="AA22" s="141">
        <f t="shared" si="1"/>
        <v>0</v>
      </c>
    </row>
    <row r="23" spans="1:27" hidden="1" x14ac:dyDescent="0.25">
      <c r="A23" s="8"/>
      <c r="B23" s="8"/>
      <c r="C23" s="8"/>
      <c r="D23" s="8"/>
      <c r="E23" s="9"/>
      <c r="F23" s="7"/>
      <c r="G23" s="4"/>
      <c r="H23" s="6">
        <f t="shared" si="2"/>
        <v>0</v>
      </c>
      <c r="I23" s="7"/>
      <c r="J23" s="4"/>
      <c r="K23" s="6">
        <f t="shared" si="3"/>
        <v>0</v>
      </c>
      <c r="L23" s="113"/>
      <c r="M23" s="113"/>
      <c r="N23" s="113"/>
      <c r="O23" s="7"/>
      <c r="P23" s="4"/>
      <c r="Q23" s="6">
        <f t="shared" si="4"/>
        <v>0</v>
      </c>
      <c r="R23" s="7"/>
      <c r="S23" s="4"/>
      <c r="T23" s="6">
        <f t="shared" si="5"/>
        <v>0</v>
      </c>
      <c r="U23" s="136"/>
      <c r="V23" s="136"/>
      <c r="W23" s="136"/>
      <c r="X23" s="136"/>
      <c r="Y23" s="136"/>
      <c r="Z23" s="136"/>
      <c r="AA23" s="141">
        <f t="shared" si="1"/>
        <v>0</v>
      </c>
    </row>
    <row r="24" spans="1:27" hidden="1" x14ac:dyDescent="0.25">
      <c r="A24" s="8"/>
      <c r="B24" s="8"/>
      <c r="C24" s="8"/>
      <c r="D24" s="8"/>
      <c r="E24" s="9"/>
      <c r="F24" s="7"/>
      <c r="G24" s="4"/>
      <c r="H24" s="6">
        <f t="shared" si="2"/>
        <v>0</v>
      </c>
      <c r="I24" s="7"/>
      <c r="J24" s="4"/>
      <c r="K24" s="6">
        <f t="shared" si="3"/>
        <v>0</v>
      </c>
      <c r="L24" s="113"/>
      <c r="M24" s="113"/>
      <c r="N24" s="113"/>
      <c r="O24" s="7"/>
      <c r="P24" s="4"/>
      <c r="Q24" s="6">
        <f t="shared" si="4"/>
        <v>0</v>
      </c>
      <c r="R24" s="7"/>
      <c r="S24" s="4"/>
      <c r="T24" s="6">
        <f t="shared" si="5"/>
        <v>0</v>
      </c>
      <c r="U24" s="136"/>
      <c r="V24" s="136"/>
      <c r="W24" s="136"/>
      <c r="X24" s="136"/>
      <c r="Y24" s="136"/>
      <c r="Z24" s="136"/>
      <c r="AA24" s="141">
        <f t="shared" si="1"/>
        <v>0</v>
      </c>
    </row>
    <row r="25" spans="1:27" hidden="1" x14ac:dyDescent="0.25">
      <c r="A25" s="8"/>
      <c r="B25" s="8"/>
      <c r="C25" s="8"/>
      <c r="D25" s="8"/>
      <c r="E25" s="9"/>
      <c r="F25" s="7"/>
      <c r="G25" s="4"/>
      <c r="H25" s="6">
        <f t="shared" si="2"/>
        <v>0</v>
      </c>
      <c r="I25" s="7"/>
      <c r="J25" s="4"/>
      <c r="K25" s="6">
        <f t="shared" si="3"/>
        <v>0</v>
      </c>
      <c r="L25" s="113"/>
      <c r="M25" s="113"/>
      <c r="N25" s="113"/>
      <c r="O25" s="7"/>
      <c r="P25" s="4"/>
      <c r="Q25" s="6">
        <f t="shared" si="4"/>
        <v>0</v>
      </c>
      <c r="R25" s="7"/>
      <c r="S25" s="4"/>
      <c r="T25" s="6">
        <f t="shared" si="5"/>
        <v>0</v>
      </c>
      <c r="U25" s="136"/>
      <c r="V25" s="136"/>
      <c r="W25" s="136"/>
      <c r="X25" s="136"/>
      <c r="Y25" s="136"/>
      <c r="Z25" s="136"/>
      <c r="AA25" s="141">
        <f t="shared" si="1"/>
        <v>0</v>
      </c>
    </row>
    <row r="26" spans="1:27" hidden="1" x14ac:dyDescent="0.25">
      <c r="A26" s="8"/>
      <c r="B26" s="8"/>
      <c r="C26" s="8"/>
      <c r="D26" s="8"/>
      <c r="E26" s="9"/>
      <c r="F26" s="7"/>
      <c r="G26" s="4"/>
      <c r="H26" s="6">
        <f t="shared" si="2"/>
        <v>0</v>
      </c>
      <c r="I26" s="7"/>
      <c r="J26" s="4"/>
      <c r="K26" s="6">
        <f t="shared" si="3"/>
        <v>0</v>
      </c>
      <c r="L26" s="113"/>
      <c r="M26" s="113"/>
      <c r="N26" s="113"/>
      <c r="O26" s="7"/>
      <c r="P26" s="4"/>
      <c r="Q26" s="6">
        <f t="shared" si="4"/>
        <v>0</v>
      </c>
      <c r="R26" s="7"/>
      <c r="S26" s="4"/>
      <c r="T26" s="6">
        <f t="shared" si="5"/>
        <v>0</v>
      </c>
      <c r="U26" s="136"/>
      <c r="V26" s="136"/>
      <c r="W26" s="136"/>
      <c r="X26" s="136"/>
      <c r="Y26" s="136"/>
      <c r="Z26" s="136"/>
      <c r="AA26" s="141">
        <f t="shared" si="1"/>
        <v>0</v>
      </c>
    </row>
    <row r="27" spans="1:27" hidden="1" x14ac:dyDescent="0.25">
      <c r="A27" s="8"/>
      <c r="B27" s="8"/>
      <c r="C27" s="8"/>
      <c r="D27" s="8"/>
      <c r="E27" s="9"/>
      <c r="F27" s="7"/>
      <c r="G27" s="4"/>
      <c r="H27" s="6">
        <f t="shared" si="2"/>
        <v>0</v>
      </c>
      <c r="I27" s="7"/>
      <c r="J27" s="4"/>
      <c r="K27" s="6">
        <f t="shared" si="3"/>
        <v>0</v>
      </c>
      <c r="L27" s="113"/>
      <c r="M27" s="113"/>
      <c r="N27" s="113"/>
      <c r="O27" s="7"/>
      <c r="P27" s="4"/>
      <c r="Q27" s="6">
        <f t="shared" si="4"/>
        <v>0</v>
      </c>
      <c r="R27" s="7"/>
      <c r="S27" s="4"/>
      <c r="T27" s="6">
        <f t="shared" si="5"/>
        <v>0</v>
      </c>
      <c r="U27" s="136"/>
      <c r="V27" s="136"/>
      <c r="W27" s="136"/>
      <c r="X27" s="136"/>
      <c r="Y27" s="136"/>
      <c r="Z27" s="136"/>
      <c r="AA27" s="141">
        <f t="shared" si="1"/>
        <v>0</v>
      </c>
    </row>
    <row r="28" spans="1:27" hidden="1" x14ac:dyDescent="0.25">
      <c r="A28" s="8"/>
      <c r="B28" s="8"/>
      <c r="C28" s="8"/>
      <c r="D28" s="8"/>
      <c r="E28" s="9"/>
      <c r="F28" s="7"/>
      <c r="G28" s="4"/>
      <c r="H28" s="6">
        <f t="shared" si="2"/>
        <v>0</v>
      </c>
      <c r="I28" s="7"/>
      <c r="J28" s="4"/>
      <c r="K28" s="6">
        <f t="shared" si="3"/>
        <v>0</v>
      </c>
      <c r="L28" s="113"/>
      <c r="M28" s="113"/>
      <c r="N28" s="113"/>
      <c r="O28" s="7"/>
      <c r="P28" s="4"/>
      <c r="Q28" s="6">
        <f t="shared" si="4"/>
        <v>0</v>
      </c>
      <c r="R28" s="7"/>
      <c r="S28" s="4"/>
      <c r="T28" s="6">
        <f t="shared" si="5"/>
        <v>0</v>
      </c>
      <c r="U28" s="136"/>
      <c r="V28" s="136"/>
      <c r="W28" s="136"/>
      <c r="X28" s="136"/>
      <c r="Y28" s="136"/>
      <c r="Z28" s="136"/>
      <c r="AA28" s="141">
        <f t="shared" si="1"/>
        <v>0</v>
      </c>
    </row>
    <row r="29" spans="1:27" hidden="1" x14ac:dyDescent="0.25">
      <c r="A29" s="8"/>
      <c r="B29" s="8"/>
      <c r="C29" s="8"/>
      <c r="D29" s="8"/>
      <c r="E29" s="9"/>
      <c r="F29" s="7"/>
      <c r="G29" s="4"/>
      <c r="H29" s="6">
        <f t="shared" si="2"/>
        <v>0</v>
      </c>
      <c r="I29" s="7"/>
      <c r="J29" s="4"/>
      <c r="K29" s="6">
        <f t="shared" si="3"/>
        <v>0</v>
      </c>
      <c r="L29" s="113"/>
      <c r="M29" s="113"/>
      <c r="N29" s="113"/>
      <c r="O29" s="7"/>
      <c r="P29" s="4"/>
      <c r="Q29" s="6">
        <f t="shared" si="4"/>
        <v>0</v>
      </c>
      <c r="R29" s="7"/>
      <c r="S29" s="4"/>
      <c r="T29" s="6">
        <f t="shared" si="5"/>
        <v>0</v>
      </c>
      <c r="U29" s="136"/>
      <c r="V29" s="136"/>
      <c r="W29" s="136"/>
      <c r="X29" s="136"/>
      <c r="Y29" s="136"/>
      <c r="Z29" s="136"/>
      <c r="AA29" s="141">
        <f t="shared" si="1"/>
        <v>0</v>
      </c>
    </row>
    <row r="30" spans="1:27" hidden="1" x14ac:dyDescent="0.25">
      <c r="A30" s="8"/>
      <c r="B30" s="8"/>
      <c r="C30" s="8"/>
      <c r="D30" s="8"/>
      <c r="E30" s="9"/>
      <c r="F30" s="7"/>
      <c r="G30" s="4"/>
      <c r="H30" s="6">
        <f t="shared" si="2"/>
        <v>0</v>
      </c>
      <c r="I30" s="7"/>
      <c r="J30" s="4"/>
      <c r="K30" s="6">
        <f t="shared" si="3"/>
        <v>0</v>
      </c>
      <c r="L30" s="113"/>
      <c r="M30" s="113"/>
      <c r="N30" s="113"/>
      <c r="O30" s="7"/>
      <c r="P30" s="4"/>
      <c r="Q30" s="6">
        <f t="shared" si="4"/>
        <v>0</v>
      </c>
      <c r="R30" s="7"/>
      <c r="S30" s="4"/>
      <c r="T30" s="6">
        <f t="shared" si="5"/>
        <v>0</v>
      </c>
      <c r="U30" s="136"/>
      <c r="V30" s="136"/>
      <c r="W30" s="136"/>
      <c r="X30" s="136"/>
      <c r="Y30" s="136"/>
      <c r="Z30" s="136"/>
      <c r="AA30" s="141">
        <f t="shared" si="1"/>
        <v>0</v>
      </c>
    </row>
    <row r="31" spans="1:27" hidden="1" x14ac:dyDescent="0.25">
      <c r="A31" s="8"/>
      <c r="B31" s="8"/>
      <c r="C31" s="8"/>
      <c r="D31" s="8"/>
      <c r="E31" s="9"/>
      <c r="F31" s="7"/>
      <c r="G31" s="4"/>
      <c r="H31" s="6">
        <f t="shared" si="2"/>
        <v>0</v>
      </c>
      <c r="I31" s="7"/>
      <c r="J31" s="4"/>
      <c r="K31" s="6">
        <f t="shared" si="3"/>
        <v>0</v>
      </c>
      <c r="L31" s="113"/>
      <c r="M31" s="113"/>
      <c r="N31" s="113"/>
      <c r="O31" s="7"/>
      <c r="P31" s="4"/>
      <c r="Q31" s="6">
        <f t="shared" si="4"/>
        <v>0</v>
      </c>
      <c r="R31" s="7"/>
      <c r="S31" s="4"/>
      <c r="T31" s="6">
        <f t="shared" si="5"/>
        <v>0</v>
      </c>
      <c r="U31" s="136"/>
      <c r="V31" s="136"/>
      <c r="W31" s="136"/>
      <c r="X31" s="136"/>
      <c r="Y31" s="136"/>
      <c r="Z31" s="136"/>
      <c r="AA31" s="141">
        <f t="shared" si="1"/>
        <v>0</v>
      </c>
    </row>
    <row r="32" spans="1:27" hidden="1" x14ac:dyDescent="0.25">
      <c r="A32" s="8"/>
      <c r="B32" s="8"/>
      <c r="C32" s="8"/>
      <c r="D32" s="8"/>
      <c r="E32" s="9"/>
      <c r="F32" s="7"/>
      <c r="G32" s="4"/>
      <c r="H32" s="6">
        <f t="shared" si="2"/>
        <v>0</v>
      </c>
      <c r="I32" s="7"/>
      <c r="J32" s="4"/>
      <c r="K32" s="6">
        <f t="shared" si="3"/>
        <v>0</v>
      </c>
      <c r="L32" s="113"/>
      <c r="M32" s="113"/>
      <c r="N32" s="113"/>
      <c r="O32" s="7"/>
      <c r="P32" s="4"/>
      <c r="Q32" s="6">
        <f t="shared" si="4"/>
        <v>0</v>
      </c>
      <c r="R32" s="7"/>
      <c r="S32" s="4"/>
      <c r="T32" s="6">
        <f t="shared" si="5"/>
        <v>0</v>
      </c>
      <c r="U32" s="136"/>
      <c r="V32" s="136"/>
      <c r="W32" s="136"/>
      <c r="X32" s="136"/>
      <c r="Y32" s="136"/>
      <c r="Z32" s="136"/>
      <c r="AA32" s="141">
        <f t="shared" si="1"/>
        <v>0</v>
      </c>
    </row>
    <row r="33" spans="1:27" hidden="1" x14ac:dyDescent="0.25">
      <c r="A33" s="8"/>
      <c r="B33" s="8"/>
      <c r="C33" s="8"/>
      <c r="D33" s="8"/>
      <c r="E33" s="9"/>
      <c r="F33" s="7"/>
      <c r="G33" s="4"/>
      <c r="H33" s="6">
        <f t="shared" si="2"/>
        <v>0</v>
      </c>
      <c r="I33" s="7"/>
      <c r="J33" s="4"/>
      <c r="K33" s="6">
        <f t="shared" si="3"/>
        <v>0</v>
      </c>
      <c r="L33" s="113"/>
      <c r="M33" s="113"/>
      <c r="N33" s="113"/>
      <c r="O33" s="7"/>
      <c r="P33" s="4"/>
      <c r="Q33" s="6">
        <f t="shared" si="4"/>
        <v>0</v>
      </c>
      <c r="R33" s="7"/>
      <c r="S33" s="4"/>
      <c r="T33" s="6">
        <f t="shared" si="5"/>
        <v>0</v>
      </c>
      <c r="U33" s="136"/>
      <c r="V33" s="136"/>
      <c r="W33" s="136"/>
      <c r="X33" s="136"/>
      <c r="Y33" s="136"/>
      <c r="Z33" s="136"/>
      <c r="AA33" s="141">
        <f t="shared" si="1"/>
        <v>0</v>
      </c>
    </row>
    <row r="34" spans="1:27" hidden="1" x14ac:dyDescent="0.25">
      <c r="A34" s="8"/>
      <c r="B34" s="8"/>
      <c r="C34" s="8"/>
      <c r="D34" s="8"/>
      <c r="E34" s="9"/>
      <c r="F34" s="7"/>
      <c r="G34" s="4"/>
      <c r="H34" s="6">
        <f t="shared" si="2"/>
        <v>0</v>
      </c>
      <c r="I34" s="7"/>
      <c r="J34" s="4"/>
      <c r="K34" s="6">
        <f t="shared" si="3"/>
        <v>0</v>
      </c>
      <c r="L34" s="113"/>
      <c r="M34" s="113"/>
      <c r="N34" s="113"/>
      <c r="O34" s="7"/>
      <c r="P34" s="4"/>
      <c r="Q34" s="6">
        <f t="shared" si="4"/>
        <v>0</v>
      </c>
      <c r="R34" s="7"/>
      <c r="S34" s="4"/>
      <c r="T34" s="6">
        <f t="shared" si="5"/>
        <v>0</v>
      </c>
      <c r="U34" s="136"/>
      <c r="V34" s="136"/>
      <c r="W34" s="136"/>
      <c r="X34" s="136"/>
      <c r="Y34" s="136"/>
      <c r="Z34" s="136"/>
      <c r="AA34" s="141">
        <f t="shared" si="1"/>
        <v>0</v>
      </c>
    </row>
    <row r="35" spans="1:27" hidden="1" x14ac:dyDescent="0.25">
      <c r="A35" s="8"/>
      <c r="B35" s="8"/>
      <c r="C35" s="8"/>
      <c r="D35" s="8"/>
      <c r="E35" s="9"/>
      <c r="F35" s="7"/>
      <c r="G35" s="4"/>
      <c r="H35" s="6">
        <f t="shared" si="2"/>
        <v>0</v>
      </c>
      <c r="I35" s="7"/>
      <c r="J35" s="4"/>
      <c r="K35" s="6">
        <f t="shared" si="3"/>
        <v>0</v>
      </c>
      <c r="L35" s="113"/>
      <c r="M35" s="113"/>
      <c r="N35" s="113"/>
      <c r="O35" s="7"/>
      <c r="P35" s="4"/>
      <c r="Q35" s="6">
        <f t="shared" si="4"/>
        <v>0</v>
      </c>
      <c r="R35" s="7"/>
      <c r="S35" s="4"/>
      <c r="T35" s="6">
        <f t="shared" si="5"/>
        <v>0</v>
      </c>
      <c r="U35" s="136"/>
      <c r="V35" s="136"/>
      <c r="W35" s="136"/>
      <c r="X35" s="136"/>
      <c r="Y35" s="136"/>
      <c r="Z35" s="136"/>
      <c r="AA35" s="141">
        <f t="shared" si="1"/>
        <v>0</v>
      </c>
    </row>
    <row r="36" spans="1:27" ht="15.75" hidden="1" thickBot="1" x14ac:dyDescent="0.3">
      <c r="A36" s="8"/>
      <c r="B36" s="8"/>
      <c r="C36" s="8"/>
      <c r="D36" s="8"/>
      <c r="E36" s="9"/>
      <c r="F36" s="7"/>
      <c r="G36" s="10"/>
      <c r="H36" s="11">
        <f t="shared" si="2"/>
        <v>0</v>
      </c>
      <c r="I36" s="12"/>
      <c r="J36" s="10"/>
      <c r="K36" s="11">
        <f t="shared" si="3"/>
        <v>0</v>
      </c>
      <c r="L36" s="114"/>
      <c r="M36" s="114"/>
      <c r="N36" s="114"/>
      <c r="O36" s="12"/>
      <c r="P36" s="10"/>
      <c r="Q36" s="11">
        <f t="shared" si="4"/>
        <v>0</v>
      </c>
      <c r="R36" s="12"/>
      <c r="S36" s="10"/>
      <c r="T36" s="11">
        <f t="shared" si="5"/>
        <v>0</v>
      </c>
      <c r="U36" s="156"/>
      <c r="V36" s="156"/>
      <c r="W36" s="156"/>
      <c r="X36" s="156"/>
      <c r="Y36" s="156"/>
      <c r="Z36" s="156"/>
      <c r="AA36" s="141">
        <f t="shared" si="1"/>
        <v>0</v>
      </c>
    </row>
  </sheetData>
  <autoFilter ref="A6:AA6">
    <sortState ref="A7:AA13">
      <sortCondition descending="1" ref="AA6"/>
    </sortState>
  </autoFilter>
  <sortState ref="A7:AA15">
    <sortCondition descending="1" ref="AA7:AA15"/>
  </sortState>
  <mergeCells count="10">
    <mergeCell ref="A1:AA1"/>
    <mergeCell ref="A2:AA2"/>
    <mergeCell ref="F5:H5"/>
    <mergeCell ref="I5:K5"/>
    <mergeCell ref="O5:Q5"/>
    <mergeCell ref="R5:T5"/>
    <mergeCell ref="L5:N5"/>
    <mergeCell ref="U5:W5"/>
    <mergeCell ref="X5:Z5"/>
    <mergeCell ref="A3:AA3"/>
  </mergeCells>
  <printOptions horizontalCentered="1"/>
  <pageMargins left="3.937007874015748E-2" right="3.937007874015748E-2" top="1.1417322834645669" bottom="0.74803149606299213" header="0.11811023622047245" footer="0.31496062992125984"/>
  <pageSetup paperSize="9" scale="63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6"/>
  <sheetViews>
    <sheetView topLeftCell="A4" workbookViewId="0">
      <selection activeCell="G21" sqref="G21"/>
    </sheetView>
  </sheetViews>
  <sheetFormatPr defaultRowHeight="15" x14ac:dyDescent="0.25"/>
  <cols>
    <col min="1" max="1" width="26.28515625" customWidth="1"/>
    <col min="2" max="2" width="11.7109375" customWidth="1"/>
    <col min="3" max="3" width="13.85546875" customWidth="1"/>
    <col min="4" max="4" width="18.85546875" customWidth="1"/>
    <col min="5" max="5" width="21.85546875" bestFit="1" customWidth="1"/>
    <col min="6" max="6" width="7.28515625" style="369" customWidth="1"/>
    <col min="7" max="7" width="5.7109375" style="369" customWidth="1"/>
    <col min="8" max="8" width="7.5703125" customWidth="1"/>
    <col min="9" max="10" width="5.7109375" style="369" customWidth="1"/>
    <col min="11" max="11" width="5.7109375" customWidth="1"/>
    <col min="12" max="13" width="5.7109375" style="369" customWidth="1"/>
    <col min="14" max="14" width="5.42578125" customWidth="1"/>
    <col min="15" max="16" width="5.7109375" style="369" customWidth="1"/>
    <col min="17" max="17" width="6.7109375" customWidth="1"/>
    <col min="18" max="19" width="5.7109375" style="369" customWidth="1"/>
    <col min="20" max="20" width="6.140625" customWidth="1"/>
    <col min="21" max="22" width="5.7109375" style="369" customWidth="1"/>
    <col min="23" max="23" width="5.7109375" customWidth="1"/>
    <col min="24" max="25" width="5.7109375" style="369" customWidth="1"/>
    <col min="26" max="26" width="5.85546875" customWidth="1"/>
    <col min="27" max="28" width="5.7109375" style="369" customWidth="1"/>
    <col min="29" max="35" width="5.7109375" customWidth="1"/>
    <col min="36" max="36" width="8.140625" bestFit="1" customWidth="1"/>
  </cols>
  <sheetData>
    <row r="1" spans="1:37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51"/>
    </row>
    <row r="2" spans="1:37" ht="28.5" x14ac:dyDescent="0.45">
      <c r="A2" s="640" t="s">
        <v>22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52"/>
    </row>
    <row r="3" spans="1:37" ht="28.5" x14ac:dyDescent="0.4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52"/>
    </row>
    <row r="4" spans="1:37" ht="15.75" thickBot="1" x14ac:dyDescent="0.3"/>
    <row r="5" spans="1:37" ht="27.75" customHeight="1" thickBot="1" x14ac:dyDescent="0.3">
      <c r="A5" s="1"/>
      <c r="B5" s="1"/>
      <c r="C5" s="1"/>
      <c r="D5" s="1"/>
      <c r="E5" s="1"/>
      <c r="F5" s="648" t="s">
        <v>32</v>
      </c>
      <c r="G5" s="649"/>
      <c r="H5" s="654"/>
      <c r="I5" s="648" t="s">
        <v>251</v>
      </c>
      <c r="J5" s="649"/>
      <c r="K5" s="654"/>
      <c r="L5" s="658" t="s">
        <v>299</v>
      </c>
      <c r="M5" s="659"/>
      <c r="N5" s="660"/>
      <c r="O5" s="658" t="s">
        <v>299</v>
      </c>
      <c r="P5" s="659"/>
      <c r="Q5" s="660"/>
      <c r="R5" s="648"/>
      <c r="S5" s="649"/>
      <c r="T5" s="654"/>
      <c r="U5" s="648"/>
      <c r="V5" s="649"/>
      <c r="W5" s="654"/>
      <c r="X5" s="648"/>
      <c r="Y5" s="649"/>
      <c r="Z5" s="654"/>
      <c r="AA5" s="648"/>
      <c r="AB5" s="649"/>
      <c r="AC5" s="654"/>
      <c r="AD5" s="644"/>
      <c r="AE5" s="645"/>
      <c r="AF5" s="646"/>
      <c r="AG5" s="648" t="s">
        <v>33</v>
      </c>
      <c r="AH5" s="649"/>
      <c r="AI5" s="643"/>
      <c r="AJ5" s="2" t="s">
        <v>0</v>
      </c>
    </row>
    <row r="6" spans="1:37" ht="15.75" thickBot="1" x14ac:dyDescent="0.3">
      <c r="A6" s="391" t="s">
        <v>1</v>
      </c>
      <c r="B6" s="38" t="s">
        <v>3</v>
      </c>
      <c r="C6" s="38" t="s">
        <v>39</v>
      </c>
      <c r="D6" s="38" t="s">
        <v>50</v>
      </c>
      <c r="E6" s="504" t="s">
        <v>41</v>
      </c>
      <c r="F6" s="273">
        <v>45360</v>
      </c>
      <c r="G6" s="274">
        <v>45361</v>
      </c>
      <c r="H6" s="372" t="s">
        <v>6</v>
      </c>
      <c r="I6" s="273">
        <v>45394</v>
      </c>
      <c r="J6" s="274">
        <v>45395</v>
      </c>
      <c r="K6" s="372" t="s">
        <v>6</v>
      </c>
      <c r="L6" s="273">
        <v>45402</v>
      </c>
      <c r="M6" s="274">
        <v>45403</v>
      </c>
      <c r="N6" s="374" t="s">
        <v>6</v>
      </c>
      <c r="O6" s="273">
        <v>45422</v>
      </c>
      <c r="P6" s="274">
        <v>45423</v>
      </c>
      <c r="Q6" s="374" t="s">
        <v>6</v>
      </c>
      <c r="R6" s="273"/>
      <c r="S6" s="274"/>
      <c r="T6" s="372" t="s">
        <v>6</v>
      </c>
      <c r="U6" s="273"/>
      <c r="V6" s="274"/>
      <c r="W6" s="372" t="s">
        <v>6</v>
      </c>
      <c r="X6" s="273"/>
      <c r="Y6" s="274"/>
      <c r="Z6" s="372" t="s">
        <v>6</v>
      </c>
      <c r="AA6" s="370"/>
      <c r="AB6" s="371"/>
      <c r="AC6" s="275" t="s">
        <v>6</v>
      </c>
      <c r="AD6" s="384"/>
      <c r="AE6" s="385"/>
      <c r="AF6" s="212" t="s">
        <v>6</v>
      </c>
      <c r="AG6" s="514">
        <v>45185</v>
      </c>
      <c r="AH6" s="515">
        <v>45186</v>
      </c>
      <c r="AI6" s="121" t="s">
        <v>6</v>
      </c>
      <c r="AJ6" s="136"/>
    </row>
    <row r="7" spans="1:37" x14ac:dyDescent="0.25">
      <c r="A7" s="4" t="s">
        <v>377</v>
      </c>
      <c r="B7" s="4" t="s">
        <v>419</v>
      </c>
      <c r="C7" s="4" t="s">
        <v>420</v>
      </c>
      <c r="D7" s="4" t="s">
        <v>379</v>
      </c>
      <c r="E7" s="4" t="s">
        <v>421</v>
      </c>
      <c r="F7" s="184"/>
      <c r="G7" s="184"/>
      <c r="H7" s="307"/>
      <c r="I7" s="183"/>
      <c r="J7" s="184"/>
      <c r="K7" s="307"/>
      <c r="L7" s="184"/>
      <c r="M7" s="184"/>
      <c r="N7" s="307"/>
      <c r="O7" s="7">
        <v>13.2</v>
      </c>
      <c r="P7" s="4">
        <v>12.76</v>
      </c>
      <c r="Q7" s="306">
        <f>P7+O7</f>
        <v>25.96</v>
      </c>
      <c r="R7" s="183"/>
      <c r="S7" s="184"/>
      <c r="T7" s="307"/>
      <c r="U7" s="183"/>
      <c r="V7" s="184"/>
      <c r="W7" s="307"/>
      <c r="X7" s="145"/>
      <c r="Y7" s="146"/>
      <c r="Z7" s="307"/>
      <c r="AA7" s="190"/>
      <c r="AB7" s="122"/>
      <c r="AC7" s="307"/>
      <c r="AD7" s="308"/>
      <c r="AE7" s="308"/>
      <c r="AF7" s="308"/>
      <c r="AG7" s="308"/>
      <c r="AH7" s="308"/>
      <c r="AI7" s="308"/>
      <c r="AJ7" s="308">
        <f t="shared" ref="AJ7:AJ17" si="0">H7+K7+N7+Q7+T7+W7+Z7+AC7+AF7+AI7</f>
        <v>25.96</v>
      </c>
    </row>
    <row r="8" spans="1:37" x14ac:dyDescent="0.25">
      <c r="A8" s="4" t="s">
        <v>51</v>
      </c>
      <c r="B8" s="4" t="s">
        <v>184</v>
      </c>
      <c r="C8" s="4" t="s">
        <v>185</v>
      </c>
      <c r="D8" s="4" t="s">
        <v>54</v>
      </c>
      <c r="E8" s="4" t="s">
        <v>186</v>
      </c>
      <c r="F8" s="184"/>
      <c r="G8" s="184"/>
      <c r="H8" s="307"/>
      <c r="I8" s="183"/>
      <c r="J8" s="184"/>
      <c r="K8" s="307"/>
      <c r="L8" s="183"/>
      <c r="M8" s="184"/>
      <c r="N8" s="307"/>
      <c r="O8" s="4">
        <v>12.76</v>
      </c>
      <c r="P8" s="4">
        <v>12.98</v>
      </c>
      <c r="Q8" s="306">
        <f>P8+O8</f>
        <v>25.740000000000002</v>
      </c>
      <c r="R8" s="183"/>
      <c r="S8" s="184"/>
      <c r="T8" s="307"/>
      <c r="U8" s="183"/>
      <c r="V8" s="184"/>
      <c r="W8" s="307"/>
      <c r="X8" s="145"/>
      <c r="Y8" s="146"/>
      <c r="Z8" s="307"/>
      <c r="AA8" s="190"/>
      <c r="AB8" s="122"/>
      <c r="AC8" s="307"/>
      <c r="AD8" s="308"/>
      <c r="AE8" s="308"/>
      <c r="AF8" s="308"/>
      <c r="AG8" s="308"/>
      <c r="AH8" s="308"/>
      <c r="AI8" s="308"/>
      <c r="AJ8" s="308">
        <f t="shared" si="0"/>
        <v>25.740000000000002</v>
      </c>
    </row>
    <row r="9" spans="1:37" x14ac:dyDescent="0.25">
      <c r="A9" s="4" t="s">
        <v>73</v>
      </c>
      <c r="B9" s="4" t="s">
        <v>165</v>
      </c>
      <c r="C9" s="4" t="s">
        <v>137</v>
      </c>
      <c r="D9" s="4" t="s">
        <v>104</v>
      </c>
      <c r="E9" s="4" t="s">
        <v>166</v>
      </c>
      <c r="F9" s="93">
        <v>12.98</v>
      </c>
      <c r="G9" s="4">
        <v>0</v>
      </c>
      <c r="H9" s="307">
        <f>F9+G9</f>
        <v>12.98</v>
      </c>
      <c r="I9" s="183"/>
      <c r="J9" s="184"/>
      <c r="K9" s="307"/>
      <c r="L9" s="183"/>
      <c r="M9" s="184"/>
      <c r="N9" s="307"/>
      <c r="O9" s="7">
        <v>0</v>
      </c>
      <c r="P9" s="4">
        <v>12.54</v>
      </c>
      <c r="Q9" s="306">
        <f>P9+O9</f>
        <v>12.54</v>
      </c>
      <c r="R9" s="183"/>
      <c r="S9" s="184"/>
      <c r="T9" s="307"/>
      <c r="U9" s="183"/>
      <c r="V9" s="184"/>
      <c r="W9" s="307">
        <f>U9+V9</f>
        <v>0</v>
      </c>
      <c r="X9" s="145"/>
      <c r="Y9" s="146"/>
      <c r="Z9" s="307"/>
      <c r="AA9" s="145"/>
      <c r="AB9" s="146"/>
      <c r="AC9" s="307"/>
      <c r="AD9" s="308"/>
      <c r="AE9" s="308"/>
      <c r="AF9" s="308"/>
      <c r="AG9" s="308"/>
      <c r="AH9" s="308"/>
      <c r="AI9" s="308"/>
      <c r="AJ9" s="308">
        <f t="shared" si="0"/>
        <v>25.52</v>
      </c>
    </row>
    <row r="10" spans="1:37" x14ac:dyDescent="0.25">
      <c r="A10" t="s">
        <v>73</v>
      </c>
      <c r="B10" s="4" t="s">
        <v>162</v>
      </c>
      <c r="C10" s="4" t="s">
        <v>163</v>
      </c>
      <c r="D10" s="4" t="s">
        <v>104</v>
      </c>
      <c r="E10" s="4" t="s">
        <v>164</v>
      </c>
      <c r="F10" s="7">
        <v>3.48</v>
      </c>
      <c r="G10" s="4">
        <v>13.2</v>
      </c>
      <c r="H10" s="307">
        <f>F10+G10</f>
        <v>16.68</v>
      </c>
      <c r="I10" s="183"/>
      <c r="J10" s="184"/>
      <c r="K10" s="307">
        <f>I10+J10</f>
        <v>0</v>
      </c>
      <c r="L10" s="7">
        <v>8.26</v>
      </c>
      <c r="M10" s="4">
        <v>0</v>
      </c>
      <c r="N10" s="307">
        <f>L10</f>
        <v>8.26</v>
      </c>
      <c r="O10" s="145"/>
      <c r="P10" s="146"/>
      <c r="Q10" s="306"/>
      <c r="R10" s="183"/>
      <c r="S10" s="184"/>
      <c r="T10" s="307"/>
      <c r="U10" s="183"/>
      <c r="V10" s="184"/>
      <c r="W10" s="307"/>
      <c r="X10" s="145"/>
      <c r="Y10" s="146"/>
      <c r="Z10" s="307"/>
      <c r="AA10" s="145"/>
      <c r="AB10" s="146"/>
      <c r="AC10" s="307"/>
      <c r="AD10" s="308"/>
      <c r="AE10" s="308"/>
      <c r="AF10" s="308"/>
      <c r="AG10" s="308"/>
      <c r="AH10" s="308"/>
      <c r="AI10" s="308"/>
      <c r="AJ10" s="308">
        <f t="shared" si="0"/>
        <v>24.939999999999998</v>
      </c>
    </row>
    <row r="11" spans="1:37" x14ac:dyDescent="0.25">
      <c r="A11" s="4" t="s">
        <v>283</v>
      </c>
      <c r="B11" s="4" t="s">
        <v>357</v>
      </c>
      <c r="C11" s="4" t="s">
        <v>358</v>
      </c>
      <c r="D11" t="s">
        <v>286</v>
      </c>
      <c r="E11" s="4" t="s">
        <v>359</v>
      </c>
      <c r="F11" s="425"/>
      <c r="G11" s="184"/>
      <c r="H11" s="307"/>
      <c r="I11" s="183"/>
      <c r="J11" s="184"/>
      <c r="K11" s="602"/>
      <c r="L11" s="4">
        <v>0</v>
      </c>
      <c r="M11" s="4">
        <v>8.4</v>
      </c>
      <c r="N11" s="307"/>
      <c r="O11" s="4">
        <v>12.98</v>
      </c>
      <c r="P11" s="4">
        <v>7.84</v>
      </c>
      <c r="Q11" s="306">
        <f>P11+O11</f>
        <v>20.82</v>
      </c>
      <c r="R11" s="183"/>
      <c r="S11" s="184"/>
      <c r="T11" s="307"/>
      <c r="U11" s="183"/>
      <c r="V11" s="184"/>
      <c r="W11" s="307"/>
      <c r="X11" s="145"/>
      <c r="Y11" s="146"/>
      <c r="Z11" s="307"/>
      <c r="AA11" s="145"/>
      <c r="AB11" s="146"/>
      <c r="AC11" s="307"/>
      <c r="AD11" s="308"/>
      <c r="AE11" s="308"/>
      <c r="AF11" s="308"/>
      <c r="AG11" s="308"/>
      <c r="AH11" s="308"/>
      <c r="AI11" s="308"/>
      <c r="AJ11" s="308">
        <f t="shared" si="0"/>
        <v>20.82</v>
      </c>
    </row>
    <row r="12" spans="1:37" x14ac:dyDescent="0.25">
      <c r="A12" s="4" t="s">
        <v>231</v>
      </c>
      <c r="B12" s="4" t="s">
        <v>422</v>
      </c>
      <c r="C12" s="4" t="s">
        <v>256</v>
      </c>
      <c r="D12" s="4" t="s">
        <v>233</v>
      </c>
      <c r="E12" s="4" t="s">
        <v>423</v>
      </c>
      <c r="F12" s="183"/>
      <c r="G12" s="184"/>
      <c r="H12" s="307"/>
      <c r="I12" s="183"/>
      <c r="J12" s="184"/>
      <c r="K12" s="307"/>
      <c r="L12" s="183"/>
      <c r="M12" s="184"/>
      <c r="N12" s="307"/>
      <c r="O12" s="4">
        <v>3.42</v>
      </c>
      <c r="P12" s="4">
        <v>13.2</v>
      </c>
      <c r="Q12" s="306">
        <f>P12+O12</f>
        <v>16.619999999999997</v>
      </c>
      <c r="R12" s="183"/>
      <c r="S12" s="184"/>
      <c r="T12" s="307"/>
      <c r="U12" s="183"/>
      <c r="V12" s="184"/>
      <c r="W12" s="307"/>
      <c r="X12" s="145"/>
      <c r="Y12" s="373"/>
      <c r="Z12" s="307"/>
      <c r="AA12" s="190"/>
      <c r="AB12" s="122"/>
      <c r="AC12" s="307"/>
      <c r="AD12" s="308"/>
      <c r="AE12" s="308"/>
      <c r="AF12" s="308"/>
      <c r="AG12" s="308"/>
      <c r="AH12" s="308"/>
      <c r="AI12" s="308"/>
      <c r="AJ12" s="308">
        <f t="shared" si="0"/>
        <v>16.619999999999997</v>
      </c>
    </row>
    <row r="13" spans="1:37" x14ac:dyDescent="0.25">
      <c r="A13" s="4" t="s">
        <v>51</v>
      </c>
      <c r="B13" s="4" t="s">
        <v>255</v>
      </c>
      <c r="C13" s="4" t="s">
        <v>256</v>
      </c>
      <c r="D13" s="4" t="s">
        <v>54</v>
      </c>
      <c r="E13" s="4" t="s">
        <v>257</v>
      </c>
      <c r="F13" s="183"/>
      <c r="G13" s="184"/>
      <c r="H13" s="307"/>
      <c r="I13" s="183">
        <v>0</v>
      </c>
      <c r="J13" s="184">
        <v>2.3199999999999998</v>
      </c>
      <c r="K13" s="307">
        <v>2.3199999999999998</v>
      </c>
      <c r="L13" s="183"/>
      <c r="M13" s="184"/>
      <c r="N13" s="307"/>
      <c r="O13" s="146"/>
      <c r="P13" s="146"/>
      <c r="Q13" s="306"/>
      <c r="R13" s="183"/>
      <c r="S13" s="184"/>
      <c r="T13" s="307"/>
      <c r="U13" s="183"/>
      <c r="V13" s="184"/>
      <c r="W13" s="307"/>
      <c r="X13" s="145"/>
      <c r="Y13" s="146"/>
      <c r="Z13" s="307"/>
      <c r="AA13" s="145"/>
      <c r="AB13" s="146"/>
      <c r="AC13" s="307"/>
      <c r="AD13" s="308"/>
      <c r="AE13" s="308"/>
      <c r="AF13" s="308"/>
      <c r="AG13" s="308"/>
      <c r="AH13" s="308"/>
      <c r="AI13" s="308"/>
      <c r="AJ13" s="308">
        <f t="shared" si="0"/>
        <v>2.3199999999999998</v>
      </c>
    </row>
    <row r="14" spans="1:37" x14ac:dyDescent="0.25">
      <c r="A14" s="4" t="s">
        <v>73</v>
      </c>
      <c r="B14" s="4" t="s">
        <v>167</v>
      </c>
      <c r="C14" s="4" t="s">
        <v>168</v>
      </c>
      <c r="D14" s="4" t="s">
        <v>104</v>
      </c>
      <c r="E14" s="4" t="s">
        <v>169</v>
      </c>
      <c r="F14" s="7">
        <v>13.2</v>
      </c>
      <c r="G14" s="4" t="s">
        <v>81</v>
      </c>
      <c r="H14" s="307">
        <v>0</v>
      </c>
      <c r="I14" s="183"/>
      <c r="J14" s="184"/>
      <c r="K14" s="307">
        <f>I14+J14</f>
        <v>0</v>
      </c>
      <c r="L14" s="183"/>
      <c r="M14" s="184"/>
      <c r="N14" s="307"/>
      <c r="O14" s="146"/>
      <c r="P14" s="146"/>
      <c r="Q14" s="306"/>
      <c r="R14" s="183"/>
      <c r="S14" s="184"/>
      <c r="T14" s="307"/>
      <c r="U14" s="183"/>
      <c r="V14" s="184"/>
      <c r="W14" s="307">
        <f>U14+V14</f>
        <v>0</v>
      </c>
      <c r="X14" s="145"/>
      <c r="Y14" s="146"/>
      <c r="Z14" s="307"/>
      <c r="AA14" s="145"/>
      <c r="AB14" s="146"/>
      <c r="AC14" s="307">
        <f>AB14+AA14</f>
        <v>0</v>
      </c>
      <c r="AD14" s="308"/>
      <c r="AE14" s="308"/>
      <c r="AF14" s="308"/>
      <c r="AG14" s="308"/>
      <c r="AH14" s="308"/>
      <c r="AI14" s="308"/>
      <c r="AJ14" s="308">
        <f t="shared" si="0"/>
        <v>0</v>
      </c>
    </row>
    <row r="15" spans="1:37" x14ac:dyDescent="0.25">
      <c r="A15" s="4" t="s">
        <v>62</v>
      </c>
      <c r="B15" s="4" t="s">
        <v>144</v>
      </c>
      <c r="C15" s="4" t="s">
        <v>145</v>
      </c>
      <c r="D15" s="4" t="s">
        <v>65</v>
      </c>
      <c r="E15" s="4" t="s">
        <v>146</v>
      </c>
      <c r="F15" s="4"/>
      <c r="G15" s="4"/>
      <c r="H15" s="307"/>
      <c r="I15" s="183"/>
      <c r="J15" s="184"/>
      <c r="K15" s="307"/>
      <c r="L15" s="183"/>
      <c r="M15" s="184"/>
      <c r="N15" s="307"/>
      <c r="O15" s="4">
        <v>0</v>
      </c>
      <c r="P15" s="4" t="s">
        <v>81</v>
      </c>
      <c r="Q15" s="306">
        <v>0</v>
      </c>
      <c r="R15" s="183"/>
      <c r="S15" s="184"/>
      <c r="T15" s="307"/>
      <c r="U15" s="183"/>
      <c r="V15" s="184"/>
      <c r="W15" s="307"/>
      <c r="X15" s="145"/>
      <c r="Y15" s="146"/>
      <c r="Z15" s="307"/>
      <c r="AA15" s="190"/>
      <c r="AB15" s="122"/>
      <c r="AC15" s="307"/>
      <c r="AD15" s="308"/>
      <c r="AE15" s="308"/>
      <c r="AF15" s="308"/>
      <c r="AG15" s="308"/>
      <c r="AH15" s="308"/>
      <c r="AI15" s="308"/>
      <c r="AJ15" s="308">
        <f t="shared" si="0"/>
        <v>0</v>
      </c>
    </row>
    <row r="16" spans="1:37" x14ac:dyDescent="0.25">
      <c r="A16" s="4"/>
      <c r="B16" s="4"/>
      <c r="C16" s="4"/>
      <c r="D16" s="4"/>
      <c r="E16" s="4"/>
      <c r="F16" s="4"/>
      <c r="G16" s="4"/>
      <c r="H16" s="307"/>
      <c r="I16" s="183"/>
      <c r="J16" s="184"/>
      <c r="K16" s="307"/>
      <c r="L16" s="183"/>
      <c r="M16" s="184"/>
      <c r="N16" s="307"/>
      <c r="O16" s="145"/>
      <c r="P16" s="146"/>
      <c r="Q16" s="306"/>
      <c r="R16" s="183"/>
      <c r="S16" s="184"/>
      <c r="T16" s="307"/>
      <c r="U16" s="183"/>
      <c r="V16" s="184"/>
      <c r="W16" s="307"/>
      <c r="X16" s="376"/>
      <c r="Y16" s="146"/>
      <c r="Z16" s="307"/>
      <c r="AA16" s="190"/>
      <c r="AB16" s="122"/>
      <c r="AC16" s="307"/>
      <c r="AD16" s="308"/>
      <c r="AE16" s="308"/>
      <c r="AF16" s="308"/>
      <c r="AG16" s="308"/>
      <c r="AH16" s="308"/>
      <c r="AI16" s="308"/>
      <c r="AJ16" s="308">
        <f t="shared" si="0"/>
        <v>0</v>
      </c>
    </row>
    <row r="17" spans="1:36" x14ac:dyDescent="0.25">
      <c r="A17" s="4"/>
      <c r="B17" s="4"/>
      <c r="C17" s="4"/>
      <c r="D17" s="4"/>
      <c r="E17" s="4"/>
      <c r="F17" s="4"/>
      <c r="G17" s="4"/>
      <c r="H17" s="307"/>
      <c r="I17" s="183"/>
      <c r="J17" s="184"/>
      <c r="K17" s="307"/>
      <c r="L17" s="183"/>
      <c r="M17" s="184"/>
      <c r="N17" s="307"/>
      <c r="O17" s="145"/>
      <c r="P17" s="146"/>
      <c r="Q17" s="306"/>
      <c r="R17" s="183"/>
      <c r="S17" s="184"/>
      <c r="T17" s="307"/>
      <c r="U17" s="183"/>
      <c r="V17" s="184"/>
      <c r="W17" s="307"/>
      <c r="X17" s="145"/>
      <c r="Y17" s="146"/>
      <c r="Z17" s="307"/>
      <c r="AA17" s="190"/>
      <c r="AB17" s="122"/>
      <c r="AC17" s="307"/>
      <c r="AD17" s="308"/>
      <c r="AE17" s="308"/>
      <c r="AF17" s="308"/>
      <c r="AG17" s="308"/>
      <c r="AH17" s="308"/>
      <c r="AI17" s="308"/>
      <c r="AJ17" s="308">
        <f t="shared" si="0"/>
        <v>0</v>
      </c>
    </row>
    <row r="18" spans="1:36" x14ac:dyDescent="0.25">
      <c r="A18" s="4"/>
      <c r="B18" s="4"/>
      <c r="C18" s="4"/>
      <c r="D18" s="4"/>
      <c r="E18" s="4"/>
      <c r="F18" s="4"/>
      <c r="G18" s="4"/>
      <c r="H18" s="307"/>
      <c r="I18" s="183"/>
      <c r="J18" s="184"/>
      <c r="K18" s="307"/>
      <c r="L18" s="183"/>
      <c r="M18" s="184"/>
      <c r="N18" s="307"/>
      <c r="O18" s="145"/>
      <c r="P18" s="146"/>
      <c r="Q18" s="306"/>
      <c r="R18" s="183"/>
      <c r="S18" s="184"/>
      <c r="T18" s="307"/>
      <c r="U18" s="183"/>
      <c r="V18" s="184"/>
      <c r="W18" s="307"/>
      <c r="X18" s="145"/>
      <c r="Y18" s="146"/>
      <c r="Z18" s="307"/>
      <c r="AA18" s="190"/>
      <c r="AB18" s="122"/>
      <c r="AC18" s="307"/>
      <c r="AD18" s="308"/>
      <c r="AE18" s="308"/>
      <c r="AF18" s="308"/>
      <c r="AG18" s="308"/>
      <c r="AH18" s="308"/>
      <c r="AI18" s="308"/>
      <c r="AJ18" s="308"/>
    </row>
    <row r="19" spans="1:36" x14ac:dyDescent="0.25">
      <c r="A19" s="4"/>
      <c r="B19" s="4"/>
      <c r="C19" s="4"/>
      <c r="D19" s="4"/>
      <c r="E19" s="4"/>
      <c r="F19" s="4"/>
      <c r="G19" s="4"/>
      <c r="H19" s="307"/>
      <c r="I19" s="183"/>
      <c r="J19" s="184"/>
      <c r="K19" s="307"/>
      <c r="L19" s="183"/>
      <c r="M19" s="184"/>
      <c r="N19" s="307"/>
      <c r="O19" s="145"/>
      <c r="P19" s="146"/>
      <c r="Q19" s="306"/>
      <c r="R19" s="183"/>
      <c r="S19" s="184"/>
      <c r="T19" s="307"/>
      <c r="U19" s="183"/>
      <c r="V19" s="184"/>
      <c r="W19" s="307"/>
      <c r="X19" s="145"/>
      <c r="Y19" s="146"/>
      <c r="Z19" s="307"/>
      <c r="AA19" s="190"/>
      <c r="AB19" s="122"/>
      <c r="AC19" s="307"/>
      <c r="AD19" s="308"/>
      <c r="AE19" s="308"/>
      <c r="AF19" s="308"/>
      <c r="AG19" s="308"/>
      <c r="AH19" s="308"/>
      <c r="AI19" s="308"/>
      <c r="AJ19" s="308"/>
    </row>
    <row r="20" spans="1:36" x14ac:dyDescent="0.25">
      <c r="A20" s="4"/>
      <c r="B20" s="4"/>
      <c r="C20" s="4"/>
      <c r="D20" s="4"/>
      <c r="E20" s="4"/>
      <c r="F20" s="4"/>
      <c r="G20" s="4"/>
      <c r="H20" s="307"/>
      <c r="I20" s="183"/>
      <c r="J20" s="184"/>
      <c r="K20" s="307"/>
      <c r="L20" s="190"/>
      <c r="M20" s="122"/>
      <c r="N20" s="307"/>
      <c r="O20" s="190"/>
      <c r="P20" s="122"/>
      <c r="Q20" s="307"/>
      <c r="R20" s="183"/>
      <c r="S20" s="184"/>
      <c r="T20" s="307"/>
      <c r="U20" s="183"/>
      <c r="V20" s="184"/>
      <c r="W20" s="307"/>
      <c r="X20" s="145"/>
      <c r="Y20" s="146"/>
      <c r="Z20" s="307"/>
      <c r="AA20" s="190"/>
      <c r="AB20" s="122"/>
      <c r="AC20" s="307"/>
      <c r="AD20" s="308"/>
      <c r="AE20" s="308"/>
      <c r="AF20" s="308"/>
      <c r="AG20" s="308"/>
      <c r="AH20" s="308"/>
      <c r="AI20" s="308"/>
      <c r="AJ20" s="308"/>
    </row>
    <row r="21" spans="1:36" x14ac:dyDescent="0.25">
      <c r="A21" s="403"/>
      <c r="B21" s="524"/>
      <c r="C21" s="524"/>
      <c r="D21" s="524"/>
      <c r="E21" s="581"/>
      <c r="F21" s="183"/>
      <c r="G21" s="184"/>
      <c r="H21" s="307"/>
      <c r="I21" s="183"/>
      <c r="J21" s="184"/>
      <c r="K21" s="307"/>
      <c r="L21" s="183"/>
      <c r="M21" s="184"/>
      <c r="N21" s="307"/>
      <c r="O21" s="145"/>
      <c r="P21" s="146"/>
      <c r="Q21" s="306"/>
      <c r="R21" s="183"/>
      <c r="S21" s="184"/>
      <c r="T21" s="307"/>
      <c r="U21" s="183"/>
      <c r="V21" s="184"/>
      <c r="W21" s="307"/>
      <c r="X21" s="145"/>
      <c r="Y21" s="146"/>
      <c r="Z21" s="307"/>
      <c r="AA21" s="190"/>
      <c r="AB21" s="122"/>
      <c r="AC21" s="307"/>
      <c r="AD21" s="308"/>
      <c r="AE21" s="308"/>
      <c r="AF21" s="308"/>
      <c r="AG21" s="308"/>
      <c r="AH21" s="308"/>
      <c r="AI21" s="308"/>
      <c r="AJ21" s="308"/>
    </row>
    <row r="22" spans="1:36" x14ac:dyDescent="0.25">
      <c r="A22" s="403"/>
      <c r="B22" s="524"/>
      <c r="C22" s="524"/>
      <c r="D22" s="524"/>
      <c r="E22" s="581"/>
      <c r="F22" s="183"/>
      <c r="G22" s="184"/>
      <c r="H22" s="307"/>
      <c r="I22" s="183"/>
      <c r="J22" s="184"/>
      <c r="K22" s="307"/>
      <c r="L22" s="183"/>
      <c r="M22" s="184"/>
      <c r="N22" s="307"/>
      <c r="O22" s="145"/>
      <c r="P22" s="146"/>
      <c r="Q22" s="306"/>
      <c r="R22" s="183"/>
      <c r="S22" s="184"/>
      <c r="T22" s="307"/>
      <c r="U22" s="375"/>
      <c r="V22" s="184"/>
      <c r="W22" s="307"/>
      <c r="X22" s="375"/>
      <c r="Y22" s="184"/>
      <c r="Z22" s="307"/>
      <c r="AA22" s="190"/>
      <c r="AB22" s="122"/>
      <c r="AC22" s="307"/>
      <c r="AD22" s="308"/>
      <c r="AE22" s="308"/>
      <c r="AF22" s="308"/>
      <c r="AG22" s="308"/>
      <c r="AH22" s="308"/>
      <c r="AI22" s="308"/>
      <c r="AJ22" s="308"/>
    </row>
    <row r="23" spans="1:36" x14ac:dyDescent="0.25">
      <c r="A23" s="403"/>
      <c r="B23" s="524"/>
      <c r="C23" s="524"/>
      <c r="D23" s="524"/>
      <c r="E23" s="581"/>
      <c r="F23" s="183"/>
      <c r="G23" s="184"/>
      <c r="H23" s="307"/>
      <c r="I23" s="183"/>
      <c r="J23" s="184"/>
      <c r="K23" s="307"/>
      <c r="L23" s="183"/>
      <c r="M23" s="184"/>
      <c r="N23" s="307"/>
      <c r="O23" s="145"/>
      <c r="P23" s="146"/>
      <c r="Q23" s="306"/>
      <c r="R23" s="183"/>
      <c r="S23" s="184"/>
      <c r="T23" s="307"/>
      <c r="U23" s="183"/>
      <c r="V23" s="184"/>
      <c r="W23" s="307"/>
      <c r="X23" s="145"/>
      <c r="Y23" s="373"/>
      <c r="Z23" s="307"/>
      <c r="AA23" s="190"/>
      <c r="AB23" s="122"/>
      <c r="AC23" s="307"/>
      <c r="AD23" s="308"/>
      <c r="AE23" s="308"/>
      <c r="AF23" s="308"/>
      <c r="AG23" s="308"/>
      <c r="AH23" s="308"/>
      <c r="AI23" s="308"/>
      <c r="AJ23" s="308"/>
    </row>
    <row r="24" spans="1:36" x14ac:dyDescent="0.25">
      <c r="A24" s="403"/>
      <c r="B24" s="524"/>
      <c r="C24" s="524"/>
      <c r="D24" s="524"/>
      <c r="E24" s="581"/>
      <c r="F24" s="183"/>
      <c r="G24" s="184"/>
      <c r="H24" s="307"/>
      <c r="I24" s="183"/>
      <c r="J24" s="184"/>
      <c r="K24" s="307"/>
      <c r="L24" s="183"/>
      <c r="M24" s="184"/>
      <c r="N24" s="307"/>
      <c r="O24" s="145"/>
      <c r="P24" s="146"/>
      <c r="Q24" s="306"/>
      <c r="R24" s="183"/>
      <c r="S24" s="184"/>
      <c r="T24" s="307"/>
      <c r="U24" s="183"/>
      <c r="V24" s="184"/>
      <c r="W24" s="307"/>
      <c r="X24" s="145"/>
      <c r="Y24" s="146"/>
      <c r="Z24" s="307"/>
      <c r="AA24" s="190"/>
      <c r="AB24" s="122"/>
      <c r="AC24" s="307"/>
      <c r="AD24" s="308"/>
      <c r="AE24" s="308"/>
      <c r="AF24" s="308"/>
      <c r="AG24" s="308"/>
      <c r="AH24" s="308"/>
      <c r="AI24" s="308"/>
      <c r="AJ24" s="308"/>
    </row>
    <row r="25" spans="1:36" x14ac:dyDescent="0.25">
      <c r="A25" s="403"/>
      <c r="B25" s="524"/>
      <c r="C25" s="524"/>
      <c r="D25" s="524"/>
      <c r="E25" s="581"/>
      <c r="F25" s="183"/>
      <c r="G25" s="184"/>
      <c r="H25" s="307"/>
      <c r="I25" s="183"/>
      <c r="J25" s="184"/>
      <c r="K25" s="307"/>
      <c r="L25" s="183"/>
      <c r="M25" s="184"/>
      <c r="N25" s="307"/>
      <c r="O25" s="145"/>
      <c r="P25" s="146"/>
      <c r="Q25" s="306"/>
      <c r="R25" s="183"/>
      <c r="S25" s="184"/>
      <c r="T25" s="307"/>
      <c r="U25" s="183"/>
      <c r="V25" s="184"/>
      <c r="W25" s="307"/>
      <c r="X25" s="145"/>
      <c r="Y25" s="146"/>
      <c r="Z25" s="307"/>
      <c r="AA25" s="190"/>
      <c r="AB25" s="122"/>
      <c r="AC25" s="307"/>
      <c r="AD25" s="309"/>
      <c r="AE25" s="309"/>
      <c r="AF25" s="309"/>
      <c r="AG25" s="309"/>
      <c r="AH25" s="309"/>
      <c r="AI25" s="309"/>
      <c r="AJ25" s="309"/>
    </row>
    <row r="26" spans="1:36" ht="15.75" thickBot="1" x14ac:dyDescent="0.3">
      <c r="A26" s="518"/>
      <c r="B26" s="525"/>
      <c r="C26" s="525"/>
      <c r="D26" s="525"/>
      <c r="E26" s="582"/>
      <c r="F26" s="238"/>
      <c r="G26" s="239"/>
      <c r="H26" s="310"/>
      <c r="I26" s="238"/>
      <c r="J26" s="239"/>
      <c r="K26" s="310"/>
      <c r="L26" s="238"/>
      <c r="M26" s="239"/>
      <c r="N26" s="310"/>
      <c r="O26" s="174"/>
      <c r="P26" s="175"/>
      <c r="Q26" s="310"/>
      <c r="R26" s="238"/>
      <c r="S26" s="239"/>
      <c r="T26" s="310"/>
      <c r="U26" s="238"/>
      <c r="V26" s="239"/>
      <c r="W26" s="310"/>
      <c r="X26" s="174"/>
      <c r="Y26" s="175"/>
      <c r="Z26" s="310"/>
      <c r="AA26" s="191"/>
      <c r="AB26" s="192"/>
      <c r="AC26" s="310"/>
      <c r="AD26" s="311"/>
      <c r="AE26" s="311"/>
      <c r="AF26" s="311"/>
      <c r="AG26" s="311"/>
      <c r="AH26" s="311"/>
      <c r="AI26" s="311"/>
      <c r="AJ26" s="311"/>
    </row>
  </sheetData>
  <autoFilter ref="A6:AJ6">
    <sortState ref="A7:AJ28">
      <sortCondition descending="1" ref="AJ6"/>
    </sortState>
  </autoFilter>
  <sortState ref="A7:AJ18">
    <sortCondition descending="1" ref="AJ7:AJ18"/>
  </sortState>
  <mergeCells count="13">
    <mergeCell ref="A1:AJ1"/>
    <mergeCell ref="A2:AJ2"/>
    <mergeCell ref="F5:H5"/>
    <mergeCell ref="I5:K5"/>
    <mergeCell ref="R5:T5"/>
    <mergeCell ref="U5:W5"/>
    <mergeCell ref="L5:N5"/>
    <mergeCell ref="O5:Q5"/>
    <mergeCell ref="X5:Z5"/>
    <mergeCell ref="AA5:AC5"/>
    <mergeCell ref="A3:AJ3"/>
    <mergeCell ref="AD5:AF5"/>
    <mergeCell ref="AG5:AI5"/>
  </mergeCells>
  <printOptions horizontalCentered="1"/>
  <pageMargins left="3.937007874015748E-2" right="3.937007874015748E-2" top="1.1417322834645669" bottom="0.74803149606299213" header="0.11811023622047245" footer="0.31496062992125984"/>
  <pageSetup paperSize="9" scale="54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topLeftCell="A6" workbookViewId="0">
      <selection activeCell="A24" sqref="A24:B24"/>
    </sheetView>
  </sheetViews>
  <sheetFormatPr defaultRowHeight="15" x14ac:dyDescent="0.25"/>
  <cols>
    <col min="1" max="1" width="30.28515625" bestFit="1" customWidth="1"/>
    <col min="2" max="2" width="13.5703125" bestFit="1" customWidth="1"/>
    <col min="3" max="3" width="17.7109375" bestFit="1" customWidth="1"/>
    <col min="4" max="4" width="20.85546875" customWidth="1"/>
    <col min="5" max="5" width="25.140625" bestFit="1" customWidth="1"/>
    <col min="6" max="11" width="7" customWidth="1"/>
    <col min="12" max="12" width="7.7109375" customWidth="1"/>
    <col min="13" max="13" width="7.140625" customWidth="1"/>
    <col min="14" max="14" width="7" customWidth="1"/>
    <col min="15" max="15" width="8.140625" customWidth="1"/>
    <col min="16" max="16" width="7.85546875" customWidth="1"/>
    <col min="17" max="23" width="7" customWidth="1"/>
    <col min="24" max="24" width="8.140625" bestFit="1" customWidth="1"/>
    <col min="27" max="27" width="5.28515625" customWidth="1"/>
    <col min="28" max="28" width="5.5703125" customWidth="1"/>
    <col min="29" max="29" width="5.28515625" customWidth="1"/>
    <col min="30" max="30" width="5" customWidth="1"/>
    <col min="31" max="31" width="5.5703125" customWidth="1"/>
    <col min="32" max="32" width="5.7109375" customWidth="1"/>
  </cols>
  <sheetData>
    <row r="1" spans="1:30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51"/>
    </row>
    <row r="2" spans="1:30" ht="28.5" x14ac:dyDescent="0.45">
      <c r="A2" s="640" t="s">
        <v>23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52"/>
    </row>
    <row r="3" spans="1:30" ht="23.25" x14ac:dyDescent="0.3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377"/>
      <c r="Z3" s="377"/>
    </row>
    <row r="4" spans="1:30" ht="15.75" thickBot="1" x14ac:dyDescent="0.3"/>
    <row r="5" spans="1:30" ht="27.75" customHeight="1" thickBot="1" x14ac:dyDescent="0.3">
      <c r="A5" s="1"/>
      <c r="B5" s="1"/>
      <c r="C5" s="1"/>
      <c r="D5" s="1"/>
      <c r="E5" s="1"/>
      <c r="F5" s="648" t="s">
        <v>32</v>
      </c>
      <c r="G5" s="649"/>
      <c r="H5" s="654"/>
      <c r="I5" s="648" t="s">
        <v>251</v>
      </c>
      <c r="J5" s="649"/>
      <c r="K5" s="654"/>
      <c r="L5" s="648" t="s">
        <v>299</v>
      </c>
      <c r="M5" s="649"/>
      <c r="N5" s="654"/>
      <c r="O5" s="648" t="s">
        <v>299</v>
      </c>
      <c r="P5" s="649"/>
      <c r="Q5" s="654"/>
      <c r="R5" s="629"/>
      <c r="S5" s="629"/>
      <c r="T5" s="629"/>
      <c r="U5" s="648"/>
      <c r="V5" s="649"/>
      <c r="W5" s="654"/>
      <c r="X5" s="79" t="s">
        <v>0</v>
      </c>
    </row>
    <row r="6" spans="1:30" ht="15.75" thickBot="1" x14ac:dyDescent="0.3">
      <c r="A6" s="391" t="s">
        <v>1</v>
      </c>
      <c r="B6" s="38" t="s">
        <v>3</v>
      </c>
      <c r="C6" s="38" t="s">
        <v>39</v>
      </c>
      <c r="D6" s="38" t="s">
        <v>50</v>
      </c>
      <c r="E6" s="504" t="s">
        <v>41</v>
      </c>
      <c r="F6" s="85">
        <v>45360</v>
      </c>
      <c r="G6" s="86">
        <v>45361</v>
      </c>
      <c r="H6" s="87" t="s">
        <v>6</v>
      </c>
      <c r="I6" s="60">
        <v>45394</v>
      </c>
      <c r="J6" s="61">
        <v>45395</v>
      </c>
      <c r="K6" s="62" t="s">
        <v>6</v>
      </c>
      <c r="L6" s="60">
        <v>45402</v>
      </c>
      <c r="M6" s="61">
        <v>45403</v>
      </c>
      <c r="N6" s="62" t="s">
        <v>6</v>
      </c>
      <c r="O6" s="60">
        <v>45422</v>
      </c>
      <c r="P6" s="61">
        <v>45423</v>
      </c>
      <c r="Q6" s="62" t="s">
        <v>6</v>
      </c>
      <c r="R6" s="630"/>
      <c r="S6" s="630"/>
      <c r="T6" s="630"/>
      <c r="U6" s="60"/>
      <c r="V6" s="61"/>
      <c r="W6" s="62" t="s">
        <v>6</v>
      </c>
      <c r="X6" s="2"/>
    </row>
    <row r="7" spans="1:30" ht="15.75" thickBot="1" x14ac:dyDescent="0.3">
      <c r="A7" s="4" t="s">
        <v>73</v>
      </c>
      <c r="B7" s="4" t="s">
        <v>174</v>
      </c>
      <c r="C7" s="4" t="s">
        <v>61</v>
      </c>
      <c r="D7" s="4" t="s">
        <v>126</v>
      </c>
      <c r="E7" s="4" t="s">
        <v>175</v>
      </c>
      <c r="F7" s="4">
        <v>24.88</v>
      </c>
      <c r="G7" s="4">
        <v>8.1199999999999992</v>
      </c>
      <c r="H7" s="104">
        <f>F7+G7</f>
        <v>33</v>
      </c>
      <c r="I7" s="7"/>
      <c r="J7" s="4"/>
      <c r="K7" s="603"/>
      <c r="L7" s="14">
        <v>24.25</v>
      </c>
      <c r="M7" s="4">
        <v>7.14</v>
      </c>
      <c r="N7" s="6">
        <f t="shared" ref="N7:N18" si="0">M7+L7</f>
        <v>31.39</v>
      </c>
      <c r="O7" s="7"/>
      <c r="P7" s="4"/>
      <c r="Q7" s="603"/>
      <c r="R7" s="7"/>
      <c r="S7" s="4"/>
      <c r="T7" s="603"/>
      <c r="U7" s="136"/>
      <c r="V7" s="136"/>
      <c r="W7" s="136"/>
      <c r="X7" s="141">
        <f t="shared" ref="X7:X19" si="1">H7+K7+N7+Q7+W7</f>
        <v>64.39</v>
      </c>
    </row>
    <row r="8" spans="1:30" ht="15.75" thickBot="1" x14ac:dyDescent="0.3">
      <c r="A8" s="4" t="s">
        <v>45</v>
      </c>
      <c r="B8" s="4" t="s">
        <v>170</v>
      </c>
      <c r="C8" s="4" t="s">
        <v>61</v>
      </c>
      <c r="D8" s="4" t="s">
        <v>84</v>
      </c>
      <c r="E8" s="4" t="s">
        <v>171</v>
      </c>
      <c r="F8" s="4">
        <v>27.5</v>
      </c>
      <c r="G8" s="4">
        <v>13.2</v>
      </c>
      <c r="H8" s="104">
        <f>F8+G8</f>
        <v>40.700000000000003</v>
      </c>
      <c r="I8" s="7"/>
      <c r="J8" s="4"/>
      <c r="K8" s="603">
        <f>I8+J8</f>
        <v>0</v>
      </c>
      <c r="L8" s="14">
        <v>21.13</v>
      </c>
      <c r="M8" s="4">
        <v>0</v>
      </c>
      <c r="N8" s="6">
        <f t="shared" si="0"/>
        <v>21.13</v>
      </c>
      <c r="O8" s="7"/>
      <c r="P8" s="4"/>
      <c r="Q8" s="603"/>
      <c r="R8" s="147"/>
      <c r="S8" s="147"/>
      <c r="T8" s="603"/>
      <c r="U8" s="19"/>
      <c r="V8" s="19"/>
      <c r="W8" s="19"/>
      <c r="X8" s="141">
        <f t="shared" si="1"/>
        <v>61.83</v>
      </c>
    </row>
    <row r="9" spans="1:30" x14ac:dyDescent="0.25">
      <c r="A9" s="4" t="s">
        <v>73</v>
      </c>
      <c r="B9" s="4" t="s">
        <v>172</v>
      </c>
      <c r="C9" s="4" t="s">
        <v>60</v>
      </c>
      <c r="D9" s="4" t="s">
        <v>126</v>
      </c>
      <c r="E9" s="4" t="s">
        <v>173</v>
      </c>
      <c r="F9" s="4">
        <v>28.5</v>
      </c>
      <c r="G9" s="4">
        <v>8.26</v>
      </c>
      <c r="H9" s="104">
        <f>F9+G9</f>
        <v>36.76</v>
      </c>
      <c r="I9" s="4"/>
      <c r="J9" s="4"/>
      <c r="K9" s="603"/>
      <c r="L9" s="14">
        <v>12.25</v>
      </c>
      <c r="M9" s="4">
        <v>7.28</v>
      </c>
      <c r="N9" s="6">
        <f t="shared" si="0"/>
        <v>19.53</v>
      </c>
      <c r="O9" s="4"/>
      <c r="P9" s="4"/>
      <c r="Q9" s="603"/>
      <c r="R9" s="147"/>
      <c r="S9" s="147"/>
      <c r="T9" s="603"/>
      <c r="U9" s="19"/>
      <c r="V9" s="19"/>
      <c r="W9" s="19"/>
      <c r="X9" s="141">
        <f t="shared" si="1"/>
        <v>56.29</v>
      </c>
    </row>
    <row r="10" spans="1:30" x14ac:dyDescent="0.25">
      <c r="A10" s="133" t="s">
        <v>283</v>
      </c>
      <c r="B10" s="133" t="s">
        <v>360</v>
      </c>
      <c r="C10" s="133" t="s">
        <v>361</v>
      </c>
      <c r="D10" s="133" t="s">
        <v>286</v>
      </c>
      <c r="E10" s="133" t="s">
        <v>362</v>
      </c>
      <c r="F10" s="133"/>
      <c r="G10" s="133"/>
      <c r="H10" s="603"/>
      <c r="I10" s="133"/>
      <c r="J10" s="133"/>
      <c r="K10" s="604"/>
      <c r="L10" s="14">
        <v>24.25</v>
      </c>
      <c r="M10" s="4">
        <v>12.76</v>
      </c>
      <c r="N10" s="6">
        <f t="shared" si="0"/>
        <v>37.01</v>
      </c>
      <c r="O10" s="133"/>
      <c r="P10" s="133"/>
      <c r="Q10" s="603"/>
      <c r="R10" s="269"/>
      <c r="S10" s="269"/>
      <c r="T10" s="603"/>
      <c r="U10" s="587"/>
      <c r="V10" s="587"/>
      <c r="W10" s="586"/>
      <c r="X10" s="141">
        <f t="shared" si="1"/>
        <v>37.01</v>
      </c>
    </row>
    <row r="11" spans="1:30" s="585" customFormat="1" x14ac:dyDescent="0.25">
      <c r="A11" s="4" t="s">
        <v>73</v>
      </c>
      <c r="B11" s="4" t="s">
        <v>153</v>
      </c>
      <c r="C11" s="4" t="s">
        <v>154</v>
      </c>
      <c r="D11" s="4" t="s">
        <v>76</v>
      </c>
      <c r="E11" s="4" t="s">
        <v>155</v>
      </c>
      <c r="F11" s="14"/>
      <c r="G11" s="4"/>
      <c r="H11" s="603"/>
      <c r="I11" s="4"/>
      <c r="J11" s="4"/>
      <c r="K11" s="603"/>
      <c r="L11" s="14">
        <v>23.38</v>
      </c>
      <c r="M11" s="4">
        <v>12.54</v>
      </c>
      <c r="N11" s="6">
        <f t="shared" si="0"/>
        <v>35.92</v>
      </c>
      <c r="O11" s="4"/>
      <c r="P11" s="4"/>
      <c r="Q11" s="603"/>
      <c r="R11" s="147"/>
      <c r="S11" s="147"/>
      <c r="T11" s="603"/>
      <c r="U11" s="5"/>
      <c r="V11" s="5"/>
      <c r="W11" s="19"/>
      <c r="X11" s="141">
        <f t="shared" si="1"/>
        <v>35.92</v>
      </c>
      <c r="Y11"/>
      <c r="Z11"/>
      <c r="AA11"/>
      <c r="AB11"/>
      <c r="AC11"/>
      <c r="AD11"/>
    </row>
    <row r="12" spans="1:30" x14ac:dyDescent="0.25">
      <c r="A12" s="4" t="s">
        <v>176</v>
      </c>
      <c r="B12" s="4" t="s">
        <v>177</v>
      </c>
      <c r="C12" s="4" t="s">
        <v>178</v>
      </c>
      <c r="D12" s="4" t="s">
        <v>179</v>
      </c>
      <c r="E12" s="4" t="s">
        <v>180</v>
      </c>
      <c r="F12" s="14">
        <v>25.63</v>
      </c>
      <c r="G12" s="4" t="s">
        <v>81</v>
      </c>
      <c r="H12" s="603">
        <v>0</v>
      </c>
      <c r="I12" s="4"/>
      <c r="J12" s="4"/>
      <c r="K12" s="603"/>
      <c r="L12" s="14">
        <v>21.88</v>
      </c>
      <c r="M12" s="4">
        <v>12.98</v>
      </c>
      <c r="N12" s="6">
        <f t="shared" si="0"/>
        <v>34.86</v>
      </c>
      <c r="O12" s="17"/>
      <c r="P12" s="17"/>
      <c r="Q12" s="603"/>
      <c r="R12" s="589"/>
      <c r="S12" s="589"/>
      <c r="T12" s="603"/>
      <c r="U12" s="590"/>
      <c r="V12" s="590"/>
      <c r="W12" s="154"/>
      <c r="X12" s="141">
        <f t="shared" si="1"/>
        <v>34.86</v>
      </c>
    </row>
    <row r="13" spans="1:30" x14ac:dyDescent="0.25">
      <c r="A13" s="4" t="s">
        <v>62</v>
      </c>
      <c r="B13" s="4" t="s">
        <v>157</v>
      </c>
      <c r="C13" s="4" t="s">
        <v>68</v>
      </c>
      <c r="D13" s="4" t="s">
        <v>65</v>
      </c>
      <c r="E13" s="4" t="s">
        <v>158</v>
      </c>
      <c r="F13" s="14"/>
      <c r="G13" s="4"/>
      <c r="H13" s="603"/>
      <c r="I13" s="4"/>
      <c r="J13" s="4"/>
      <c r="K13" s="603"/>
      <c r="L13" s="14">
        <v>22.13</v>
      </c>
      <c r="M13" s="4">
        <v>12.32</v>
      </c>
      <c r="N13" s="6">
        <f t="shared" si="0"/>
        <v>34.450000000000003</v>
      </c>
      <c r="O13" s="17"/>
      <c r="P13" s="17"/>
      <c r="Q13" s="603"/>
      <c r="R13" s="589"/>
      <c r="S13" s="589"/>
      <c r="T13" s="603"/>
      <c r="U13" s="590"/>
      <c r="V13" s="590"/>
      <c r="W13" s="154"/>
      <c r="X13" s="141">
        <f t="shared" si="1"/>
        <v>34.450000000000003</v>
      </c>
    </row>
    <row r="14" spans="1:30" x14ac:dyDescent="0.25">
      <c r="A14" s="4" t="s">
        <v>62</v>
      </c>
      <c r="B14" s="4" t="s">
        <v>117</v>
      </c>
      <c r="C14" s="4" t="s">
        <v>61</v>
      </c>
      <c r="D14" s="4" t="s">
        <v>65</v>
      </c>
      <c r="E14" s="4" t="s">
        <v>156</v>
      </c>
      <c r="F14" s="14"/>
      <c r="G14" s="4"/>
      <c r="H14" s="603"/>
      <c r="I14" s="4"/>
      <c r="J14" s="4"/>
      <c r="K14" s="603"/>
      <c r="L14" s="14">
        <v>20.13</v>
      </c>
      <c r="M14" s="4">
        <v>13.2</v>
      </c>
      <c r="N14" s="6">
        <f t="shared" si="0"/>
        <v>33.33</v>
      </c>
      <c r="O14" s="17"/>
      <c r="P14" s="17"/>
      <c r="Q14" s="603"/>
      <c r="R14" s="589"/>
      <c r="S14" s="589"/>
      <c r="T14" s="603"/>
      <c r="U14" s="590"/>
      <c r="V14" s="590"/>
      <c r="W14" s="154"/>
      <c r="X14" s="141">
        <f t="shared" si="1"/>
        <v>33.33</v>
      </c>
    </row>
    <row r="15" spans="1:30" x14ac:dyDescent="0.25">
      <c r="A15" s="4" t="s">
        <v>363</v>
      </c>
      <c r="B15" s="4" t="s">
        <v>364</v>
      </c>
      <c r="C15" s="4" t="s">
        <v>365</v>
      </c>
      <c r="D15" s="4" t="s">
        <v>366</v>
      </c>
      <c r="E15" s="4" t="s">
        <v>367</v>
      </c>
      <c r="F15" s="14"/>
      <c r="G15" s="4"/>
      <c r="H15" s="603"/>
      <c r="I15" s="4"/>
      <c r="J15" s="4"/>
      <c r="K15" s="603"/>
      <c r="L15" s="14">
        <v>23</v>
      </c>
      <c r="M15" s="4">
        <v>7.42</v>
      </c>
      <c r="N15" s="6">
        <f t="shared" si="0"/>
        <v>30.42</v>
      </c>
      <c r="O15" s="17"/>
      <c r="P15" s="17"/>
      <c r="Q15" s="603"/>
      <c r="R15" s="589"/>
      <c r="S15" s="589"/>
      <c r="T15" s="603"/>
      <c r="U15" s="590"/>
      <c r="V15" s="590"/>
      <c r="W15" s="154"/>
      <c r="X15" s="141">
        <f t="shared" si="1"/>
        <v>30.42</v>
      </c>
    </row>
    <row r="16" spans="1:30" x14ac:dyDescent="0.25">
      <c r="A16" s="4" t="s">
        <v>62</v>
      </c>
      <c r="B16" s="4" t="s">
        <v>368</v>
      </c>
      <c r="C16" s="4" t="s">
        <v>369</v>
      </c>
      <c r="D16" s="4" t="s">
        <v>65</v>
      </c>
      <c r="E16" s="4" t="s">
        <v>370</v>
      </c>
      <c r="F16" s="14"/>
      <c r="G16" s="4"/>
      <c r="H16" s="603"/>
      <c r="I16" s="4"/>
      <c r="J16" s="4"/>
      <c r="K16" s="603"/>
      <c r="L16" s="14">
        <v>22.38</v>
      </c>
      <c r="M16" s="4">
        <v>7.7</v>
      </c>
      <c r="N16" s="6">
        <f t="shared" si="0"/>
        <v>30.08</v>
      </c>
      <c r="O16" s="17"/>
      <c r="P16" s="17"/>
      <c r="Q16" s="603"/>
      <c r="R16" s="589"/>
      <c r="S16" s="589"/>
      <c r="T16" s="603"/>
      <c r="U16" s="590"/>
      <c r="V16" s="590"/>
      <c r="W16" s="154"/>
      <c r="X16" s="141">
        <f t="shared" si="1"/>
        <v>30.08</v>
      </c>
    </row>
    <row r="17" spans="1:24" x14ac:dyDescent="0.25">
      <c r="A17" s="4" t="s">
        <v>73</v>
      </c>
      <c r="B17" s="4" t="s">
        <v>150</v>
      </c>
      <c r="C17" s="4" t="s">
        <v>151</v>
      </c>
      <c r="D17" s="4" t="s">
        <v>76</v>
      </c>
      <c r="E17" s="4" t="s">
        <v>152</v>
      </c>
      <c r="F17" s="14"/>
      <c r="G17" s="4"/>
      <c r="H17" s="603"/>
      <c r="I17" s="4"/>
      <c r="J17" s="4"/>
      <c r="K17" s="603"/>
      <c r="L17" s="14">
        <v>22.38</v>
      </c>
      <c r="M17" s="4">
        <v>7.56</v>
      </c>
      <c r="N17" s="6">
        <f t="shared" si="0"/>
        <v>29.939999999999998</v>
      </c>
      <c r="O17" s="17"/>
      <c r="P17" s="17"/>
      <c r="Q17" s="603"/>
      <c r="R17" s="589"/>
      <c r="S17" s="589"/>
      <c r="T17" s="603"/>
      <c r="U17" s="590"/>
      <c r="V17" s="590"/>
      <c r="W17" s="154"/>
      <c r="X17" s="141">
        <f t="shared" si="1"/>
        <v>29.939999999999998</v>
      </c>
    </row>
    <row r="18" spans="1:24" x14ac:dyDescent="0.25">
      <c r="A18" s="4" t="s">
        <v>51</v>
      </c>
      <c r="B18" s="4" t="s">
        <v>159</v>
      </c>
      <c r="C18" s="4" t="s">
        <v>160</v>
      </c>
      <c r="D18" s="4" t="s">
        <v>54</v>
      </c>
      <c r="E18" s="4" t="s">
        <v>161</v>
      </c>
      <c r="F18" s="133"/>
      <c r="G18" s="133"/>
      <c r="H18" s="603"/>
      <c r="I18" s="4" t="s">
        <v>254</v>
      </c>
      <c r="J18" s="4" t="s">
        <v>254</v>
      </c>
      <c r="K18" s="603"/>
      <c r="L18" s="4"/>
      <c r="M18" s="4"/>
      <c r="N18" s="603">
        <f t="shared" si="0"/>
        <v>0</v>
      </c>
      <c r="O18" s="4"/>
      <c r="P18" s="4"/>
      <c r="Q18" s="603"/>
      <c r="R18" s="147"/>
      <c r="S18" s="147"/>
      <c r="T18" s="603"/>
      <c r="U18" s="5"/>
      <c r="V18" s="5"/>
      <c r="W18" s="136"/>
      <c r="X18" s="141">
        <f t="shared" si="1"/>
        <v>0</v>
      </c>
    </row>
    <row r="19" spans="1:24" x14ac:dyDescent="0.25">
      <c r="A19" s="4" t="s">
        <v>309</v>
      </c>
      <c r="B19" s="4" t="s">
        <v>349</v>
      </c>
      <c r="C19" s="4" t="s">
        <v>350</v>
      </c>
      <c r="D19" s="4" t="s">
        <v>312</v>
      </c>
      <c r="E19" s="4" t="s">
        <v>351</v>
      </c>
      <c r="F19" s="4"/>
      <c r="G19" s="4"/>
      <c r="H19" s="603"/>
      <c r="I19" s="4"/>
      <c r="J19" s="4"/>
      <c r="K19" s="603"/>
      <c r="L19" s="4">
        <v>0</v>
      </c>
      <c r="M19" s="4" t="s">
        <v>81</v>
      </c>
      <c r="N19" s="603">
        <v>0</v>
      </c>
      <c r="O19" s="4"/>
      <c r="P19" s="4"/>
      <c r="Q19" s="603"/>
      <c r="R19" s="147"/>
      <c r="S19" s="147"/>
      <c r="T19" s="603"/>
      <c r="U19" s="5"/>
      <c r="V19" s="5"/>
      <c r="W19" s="136"/>
      <c r="X19" s="141">
        <f t="shared" si="1"/>
        <v>0</v>
      </c>
    </row>
  </sheetData>
  <autoFilter ref="A6:X6">
    <sortState ref="A7:X9">
      <sortCondition descending="1" ref="H6"/>
    </sortState>
  </autoFilter>
  <sortState ref="A7:X19">
    <sortCondition descending="1" ref="X7:X19"/>
  </sortState>
  <mergeCells count="8">
    <mergeCell ref="A1:X1"/>
    <mergeCell ref="A2:X2"/>
    <mergeCell ref="F5:H5"/>
    <mergeCell ref="I5:K5"/>
    <mergeCell ref="L5:N5"/>
    <mergeCell ref="O5:Q5"/>
    <mergeCell ref="U5:W5"/>
    <mergeCell ref="A3:X3"/>
  </mergeCells>
  <printOptions horizontalCentered="1"/>
  <pageMargins left="0.43307086614173229" right="0.43307086614173229" top="1.2204724409448819" bottom="0.74803149606299213" header="0.11811023622047245" footer="0.31496062992125984"/>
  <pageSetup paperSize="9" scale="62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8"/>
  <sheetViews>
    <sheetView topLeftCell="A3" zoomScale="90" zoomScaleNormal="90" workbookViewId="0">
      <selection activeCell="R26" sqref="R26"/>
    </sheetView>
  </sheetViews>
  <sheetFormatPr defaultRowHeight="15" x14ac:dyDescent="0.25"/>
  <cols>
    <col min="1" max="1" width="20.7109375" style="388" customWidth="1"/>
    <col min="2" max="2" width="14" bestFit="1" customWidth="1"/>
    <col min="3" max="3" width="14.42578125" customWidth="1"/>
    <col min="4" max="4" width="21.28515625" customWidth="1"/>
    <col min="5" max="5" width="19" style="388" customWidth="1"/>
    <col min="6" max="6" width="6.140625" customWidth="1"/>
    <col min="7" max="7" width="6.42578125" customWidth="1"/>
    <col min="8" max="8" width="7" customWidth="1"/>
    <col min="9" max="9" width="6.7109375" customWidth="1"/>
    <col min="10" max="11" width="7" customWidth="1"/>
    <col min="12" max="12" width="6" customWidth="1"/>
    <col min="13" max="13" width="6.140625" customWidth="1"/>
    <col min="14" max="14" width="7" customWidth="1"/>
    <col min="15" max="15" width="6.28515625" customWidth="1"/>
    <col min="16" max="16" width="6.85546875" customWidth="1"/>
    <col min="17" max="17" width="7" customWidth="1"/>
    <col min="18" max="18" width="5.7109375" customWidth="1"/>
    <col min="19" max="19" width="6.140625" customWidth="1"/>
    <col min="20" max="20" width="7" customWidth="1"/>
    <col min="21" max="21" width="6.28515625" customWidth="1"/>
    <col min="22" max="22" width="5.85546875" customWidth="1"/>
    <col min="23" max="23" width="7" customWidth="1"/>
    <col min="24" max="24" width="6" customWidth="1"/>
    <col min="25" max="25" width="5.7109375" customWidth="1"/>
    <col min="26" max="26" width="7" customWidth="1"/>
    <col min="27" max="27" width="6.140625" customWidth="1"/>
    <col min="28" max="28" width="6" customWidth="1"/>
    <col min="29" max="32" width="7" customWidth="1"/>
    <col min="33" max="34" width="6.28515625" customWidth="1"/>
    <col min="35" max="38" width="7" customWidth="1"/>
    <col min="39" max="39" width="8.140625" bestFit="1" customWidth="1"/>
  </cols>
  <sheetData>
    <row r="1" spans="1:39" ht="31.5" x14ac:dyDescent="0.5">
      <c r="A1" s="639" t="s">
        <v>56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</row>
    <row r="2" spans="1:39" ht="28.5" x14ac:dyDescent="0.45">
      <c r="A2" s="640" t="s">
        <v>8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  <c r="AM2" s="640"/>
    </row>
    <row r="3" spans="1:39" ht="28.5" x14ac:dyDescent="0.45">
      <c r="A3" s="647"/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</row>
    <row r="4" spans="1:39" ht="15.75" thickBot="1" x14ac:dyDescent="0.3"/>
    <row r="5" spans="1:39" ht="27.75" customHeight="1" thickBot="1" x14ac:dyDescent="0.3">
      <c r="A5" s="389"/>
      <c r="B5" s="1"/>
      <c r="C5" s="1"/>
      <c r="D5" s="1"/>
      <c r="E5" s="389"/>
      <c r="F5" s="641" t="s">
        <v>32</v>
      </c>
      <c r="G5" s="642"/>
      <c r="H5" s="643"/>
      <c r="I5" s="644" t="s">
        <v>44</v>
      </c>
      <c r="J5" s="645"/>
      <c r="K5" s="646"/>
      <c r="L5" s="641" t="s">
        <v>221</v>
      </c>
      <c r="M5" s="642"/>
      <c r="N5" s="643"/>
      <c r="O5" s="644" t="s">
        <v>251</v>
      </c>
      <c r="P5" s="645"/>
      <c r="Q5" s="646"/>
      <c r="R5" s="644" t="s">
        <v>264</v>
      </c>
      <c r="S5" s="645"/>
      <c r="T5" s="646"/>
      <c r="U5" s="648" t="s">
        <v>299</v>
      </c>
      <c r="V5" s="649"/>
      <c r="W5" s="650"/>
      <c r="X5" s="641" t="s">
        <v>299</v>
      </c>
      <c r="Y5" s="642"/>
      <c r="Z5" s="643"/>
      <c r="AA5" s="641"/>
      <c r="AB5" s="642"/>
      <c r="AC5" s="643"/>
      <c r="AD5" s="641"/>
      <c r="AE5" s="642"/>
      <c r="AF5" s="643"/>
      <c r="AG5" s="644"/>
      <c r="AH5" s="645"/>
      <c r="AI5" s="646"/>
      <c r="AJ5" s="648" t="s">
        <v>33</v>
      </c>
      <c r="AK5" s="649"/>
      <c r="AL5" s="643"/>
      <c r="AM5" s="155" t="s">
        <v>0</v>
      </c>
    </row>
    <row r="6" spans="1:39" ht="15.75" thickBot="1" x14ac:dyDescent="0.3">
      <c r="A6" s="391" t="s">
        <v>1</v>
      </c>
      <c r="B6" s="38" t="s">
        <v>3</v>
      </c>
      <c r="C6" s="38" t="s">
        <v>39</v>
      </c>
      <c r="D6" s="38" t="s">
        <v>50</v>
      </c>
      <c r="E6" s="504" t="s">
        <v>41</v>
      </c>
      <c r="F6" s="227">
        <v>45360</v>
      </c>
      <c r="G6" s="228">
        <v>45361</v>
      </c>
      <c r="H6" s="15" t="s">
        <v>6</v>
      </c>
      <c r="I6" s="227">
        <v>45360</v>
      </c>
      <c r="J6" s="228">
        <v>45361</v>
      </c>
      <c r="K6" s="121" t="s">
        <v>6</v>
      </c>
      <c r="L6" s="227" t="s">
        <v>229</v>
      </c>
      <c r="M6" s="228">
        <v>45375</v>
      </c>
      <c r="N6" s="15" t="s">
        <v>6</v>
      </c>
      <c r="O6" s="227">
        <v>45394</v>
      </c>
      <c r="P6" s="228">
        <v>45395</v>
      </c>
      <c r="Q6" s="121" t="s">
        <v>6</v>
      </c>
      <c r="R6" s="227">
        <v>45395</v>
      </c>
      <c r="S6" s="228">
        <v>45396</v>
      </c>
      <c r="T6" s="121" t="s">
        <v>6</v>
      </c>
      <c r="U6" s="230">
        <v>45402</v>
      </c>
      <c r="V6" s="231">
        <v>45403</v>
      </c>
      <c r="W6" s="87" t="s">
        <v>6</v>
      </c>
      <c r="X6" s="227">
        <v>45422</v>
      </c>
      <c r="Y6" s="228">
        <v>45423</v>
      </c>
      <c r="Z6" s="15" t="s">
        <v>6</v>
      </c>
      <c r="AA6" s="227">
        <v>45122</v>
      </c>
      <c r="AB6" s="228">
        <v>45123</v>
      </c>
      <c r="AC6" s="15" t="s">
        <v>6</v>
      </c>
      <c r="AD6" s="227">
        <v>45188</v>
      </c>
      <c r="AE6" s="228">
        <v>45189</v>
      </c>
      <c r="AF6" s="15" t="s">
        <v>6</v>
      </c>
      <c r="AG6" s="384">
        <v>45171</v>
      </c>
      <c r="AH6" s="385">
        <v>45172</v>
      </c>
      <c r="AI6" s="212" t="s">
        <v>6</v>
      </c>
      <c r="AJ6" s="514">
        <v>45185</v>
      </c>
      <c r="AK6" s="515">
        <v>45186</v>
      </c>
      <c r="AL6" s="121" t="s">
        <v>6</v>
      </c>
      <c r="AM6" s="156"/>
    </row>
    <row r="7" spans="1:39" x14ac:dyDescent="0.25">
      <c r="A7" s="7" t="s">
        <v>51</v>
      </c>
      <c r="B7" t="s">
        <v>52</v>
      </c>
      <c r="C7" t="s">
        <v>53</v>
      </c>
      <c r="D7" t="s">
        <v>54</v>
      </c>
      <c r="E7" s="583" t="s">
        <v>55</v>
      </c>
      <c r="F7" s="591">
        <v>5.8</v>
      </c>
      <c r="G7" s="4">
        <v>12.98</v>
      </c>
      <c r="H7" s="58">
        <f>G7+F7</f>
        <v>18.78</v>
      </c>
      <c r="I7" s="190"/>
      <c r="J7" s="122"/>
      <c r="K7" s="58"/>
      <c r="L7" s="183"/>
      <c r="M7" s="184"/>
      <c r="N7" s="58"/>
      <c r="O7" s="190">
        <v>12.11</v>
      </c>
      <c r="P7" s="122">
        <v>7</v>
      </c>
      <c r="Q7" s="58">
        <f>SUM(O7:P7)</f>
        <v>19.11</v>
      </c>
      <c r="R7" s="190"/>
      <c r="S7" s="122"/>
      <c r="T7" s="58"/>
      <c r="U7" s="183"/>
      <c r="V7" s="184"/>
      <c r="W7" s="185"/>
      <c r="X7" s="4">
        <v>5.6</v>
      </c>
      <c r="Y7" s="4">
        <v>12.98</v>
      </c>
      <c r="Z7" s="58">
        <f>X7+Y7</f>
        <v>18.579999999999998</v>
      </c>
      <c r="AA7" s="183"/>
      <c r="AB7" s="184"/>
      <c r="AC7" s="58"/>
      <c r="AD7" s="473"/>
      <c r="AE7" s="472"/>
      <c r="AF7" s="58"/>
      <c r="AG7" s="485"/>
      <c r="AH7" s="179"/>
      <c r="AI7" s="317"/>
      <c r="AJ7" s="327"/>
      <c r="AK7" s="327"/>
      <c r="AL7" s="326">
        <f t="shared" ref="AL7:AL23" si="0">AJ7+AK7</f>
        <v>0</v>
      </c>
      <c r="AM7" s="166">
        <f t="shared" ref="AM7:AM20" si="1">H7+K7+N7+Q7+T7+W7+Z7+AC7+AF7+AI7+AL7</f>
        <v>56.47</v>
      </c>
    </row>
    <row r="8" spans="1:39" x14ac:dyDescent="0.25">
      <c r="A8" s="4" t="s">
        <v>213</v>
      </c>
      <c r="B8" s="4" t="s">
        <v>227</v>
      </c>
      <c r="C8" s="4" t="s">
        <v>103</v>
      </c>
      <c r="D8" s="4" t="s">
        <v>216</v>
      </c>
      <c r="E8" s="4" t="s">
        <v>228</v>
      </c>
      <c r="F8" s="425"/>
      <c r="G8" s="184"/>
      <c r="H8" s="58"/>
      <c r="I8" s="183"/>
      <c r="J8" s="184"/>
      <c r="K8" s="58"/>
      <c r="L8" s="183">
        <v>5</v>
      </c>
      <c r="M8" s="184">
        <v>11</v>
      </c>
      <c r="N8" s="58">
        <f>SUM(L8:M8)</f>
        <v>16</v>
      </c>
      <c r="O8" s="183"/>
      <c r="P8" s="184"/>
      <c r="Q8" s="58"/>
      <c r="R8" s="183"/>
      <c r="S8" s="184"/>
      <c r="T8" s="58"/>
      <c r="U8" s="183">
        <v>13.2</v>
      </c>
      <c r="V8" s="184">
        <v>0</v>
      </c>
      <c r="W8" s="185">
        <f>U8</f>
        <v>13.2</v>
      </c>
      <c r="X8" s="4">
        <v>12.98</v>
      </c>
      <c r="Y8" s="4">
        <v>13.2</v>
      </c>
      <c r="Z8" s="58">
        <f>X8+Y8</f>
        <v>26.18</v>
      </c>
      <c r="AA8" s="183"/>
      <c r="AB8" s="184"/>
      <c r="AC8" s="58"/>
      <c r="AD8" s="473"/>
      <c r="AE8" s="472"/>
      <c r="AF8" s="58"/>
      <c r="AG8" s="486"/>
      <c r="AH8" s="182"/>
      <c r="AI8" s="334"/>
      <c r="AJ8" s="327"/>
      <c r="AK8" s="327"/>
      <c r="AL8" s="326">
        <f t="shared" si="0"/>
        <v>0</v>
      </c>
      <c r="AM8" s="166">
        <f t="shared" si="1"/>
        <v>55.379999999999995</v>
      </c>
    </row>
    <row r="9" spans="1:39" x14ac:dyDescent="0.25">
      <c r="A9" s="4" t="s">
        <v>260</v>
      </c>
      <c r="B9" s="4" t="s">
        <v>270</v>
      </c>
      <c r="C9" s="4" t="s">
        <v>271</v>
      </c>
      <c r="D9" s="4" t="s">
        <v>138</v>
      </c>
      <c r="E9" s="4" t="s">
        <v>272</v>
      </c>
      <c r="F9" s="167"/>
      <c r="G9" s="591"/>
      <c r="H9" s="58"/>
      <c r="I9" s="190"/>
      <c r="J9" s="122"/>
      <c r="K9" s="58"/>
      <c r="L9" s="183"/>
      <c r="M9" s="184"/>
      <c r="N9" s="58"/>
      <c r="O9" s="190"/>
      <c r="P9" s="122"/>
      <c r="Q9" s="58"/>
      <c r="R9" s="190">
        <v>0</v>
      </c>
      <c r="S9" s="122">
        <v>7</v>
      </c>
      <c r="T9" s="58">
        <f>S9+R9</f>
        <v>7</v>
      </c>
      <c r="U9" s="183"/>
      <c r="V9" s="184"/>
      <c r="W9" s="58"/>
      <c r="X9" s="7">
        <v>10.26</v>
      </c>
      <c r="Y9" s="4">
        <v>7.98</v>
      </c>
      <c r="Z9" s="58">
        <f>Y9+X9</f>
        <v>18.240000000000002</v>
      </c>
      <c r="AA9" s="183"/>
      <c r="AB9" s="184"/>
      <c r="AC9" s="58"/>
      <c r="AD9" s="473"/>
      <c r="AE9" s="472"/>
      <c r="AF9" s="58"/>
      <c r="AG9" s="489"/>
      <c r="AH9" s="365"/>
      <c r="AI9" s="334"/>
      <c r="AJ9" s="327"/>
      <c r="AK9" s="327"/>
      <c r="AL9" s="326">
        <f t="shared" si="0"/>
        <v>0</v>
      </c>
      <c r="AM9" s="166">
        <f t="shared" si="1"/>
        <v>25.240000000000002</v>
      </c>
    </row>
    <row r="10" spans="1:39" x14ac:dyDescent="0.25">
      <c r="A10" s="4" t="s">
        <v>201</v>
      </c>
      <c r="B10" s="4" t="s">
        <v>202</v>
      </c>
      <c r="C10" s="4" t="s">
        <v>134</v>
      </c>
      <c r="D10" s="4" t="s">
        <v>203</v>
      </c>
      <c r="E10" s="4" t="s">
        <v>204</v>
      </c>
      <c r="F10" s="167"/>
      <c r="G10" s="146"/>
      <c r="H10" s="58">
        <f>G10+F10</f>
        <v>0</v>
      </c>
      <c r="I10" s="190">
        <v>12.54</v>
      </c>
      <c r="J10" s="122">
        <v>11.66</v>
      </c>
      <c r="K10" s="58">
        <f>SUM(H10:J10)</f>
        <v>24.2</v>
      </c>
      <c r="L10" s="183"/>
      <c r="M10" s="184"/>
      <c r="N10" s="58"/>
      <c r="O10" s="190"/>
      <c r="P10" s="122"/>
      <c r="Q10" s="58"/>
      <c r="R10" s="190"/>
      <c r="S10" s="122"/>
      <c r="T10" s="58"/>
      <c r="U10" s="183"/>
      <c r="V10" s="184"/>
      <c r="W10" s="58"/>
      <c r="X10" s="183"/>
      <c r="Y10" s="184"/>
      <c r="Z10" s="58"/>
      <c r="AA10" s="183"/>
      <c r="AB10" s="184"/>
      <c r="AC10" s="58"/>
      <c r="AD10" s="473"/>
      <c r="AE10" s="472"/>
      <c r="AF10" s="58"/>
      <c r="AG10" s="486"/>
      <c r="AH10" s="182"/>
      <c r="AI10" s="334"/>
      <c r="AJ10" s="327"/>
      <c r="AK10" s="327"/>
      <c r="AL10" s="326">
        <f t="shared" si="0"/>
        <v>0</v>
      </c>
      <c r="AM10" s="166">
        <f t="shared" si="1"/>
        <v>24.2</v>
      </c>
    </row>
    <row r="11" spans="1:39" x14ac:dyDescent="0.25">
      <c r="A11" s="606" t="s">
        <v>43</v>
      </c>
      <c r="B11" s="133" t="s">
        <v>37</v>
      </c>
      <c r="C11" s="133" t="s">
        <v>38</v>
      </c>
      <c r="D11" t="s">
        <v>42</v>
      </c>
      <c r="E11" s="133" t="s">
        <v>40</v>
      </c>
      <c r="F11" s="14">
        <v>10.62</v>
      </c>
      <c r="G11" s="146">
        <v>13.2</v>
      </c>
      <c r="H11" s="58">
        <f>G11+F11</f>
        <v>23.82</v>
      </c>
      <c r="I11" s="190"/>
      <c r="J11" s="122"/>
      <c r="K11" s="58"/>
      <c r="L11" s="183"/>
      <c r="M11" s="184"/>
      <c r="N11" s="58"/>
      <c r="O11" s="190"/>
      <c r="P11" s="122"/>
      <c r="Q11" s="58"/>
      <c r="R11" s="190"/>
      <c r="S11" s="122"/>
      <c r="T11" s="58"/>
      <c r="U11" s="183"/>
      <c r="V11" s="184"/>
      <c r="W11" s="58"/>
      <c r="X11" s="183">
        <v>0</v>
      </c>
      <c r="Y11" s="184">
        <v>0</v>
      </c>
      <c r="Z11" s="58">
        <v>0</v>
      </c>
      <c r="AA11" s="183"/>
      <c r="AB11" s="184"/>
      <c r="AC11" s="58"/>
      <c r="AD11" s="473"/>
      <c r="AE11" s="472"/>
      <c r="AF11" s="58"/>
      <c r="AG11" s="486"/>
      <c r="AH11" s="182"/>
      <c r="AI11" s="334"/>
      <c r="AJ11" s="327"/>
      <c r="AK11" s="327"/>
      <c r="AL11" s="326">
        <f t="shared" si="0"/>
        <v>0</v>
      </c>
      <c r="AM11" s="166">
        <f t="shared" si="1"/>
        <v>23.82</v>
      </c>
    </row>
    <row r="12" spans="1:39" ht="17.25" customHeight="1" x14ac:dyDescent="0.25">
      <c r="A12" s="4" t="s">
        <v>45</v>
      </c>
      <c r="B12" s="4" t="s">
        <v>46</v>
      </c>
      <c r="C12" s="4" t="s">
        <v>47</v>
      </c>
      <c r="D12" s="4" t="s">
        <v>48</v>
      </c>
      <c r="E12" s="4" t="s">
        <v>49</v>
      </c>
      <c r="F12" s="167">
        <v>10.8</v>
      </c>
      <c r="G12" s="146">
        <v>12.76</v>
      </c>
      <c r="H12" s="58">
        <f>G12+F12</f>
        <v>23.560000000000002</v>
      </c>
      <c r="I12" s="190"/>
      <c r="J12" s="122"/>
      <c r="K12" s="58"/>
      <c r="L12" s="183"/>
      <c r="M12" s="184"/>
      <c r="N12" s="58"/>
      <c r="O12" s="190"/>
      <c r="P12" s="122"/>
      <c r="Q12" s="58"/>
      <c r="R12" s="190"/>
      <c r="S12" s="122"/>
      <c r="T12" s="58"/>
      <c r="U12" s="183"/>
      <c r="V12" s="184"/>
      <c r="W12" s="58"/>
      <c r="X12" s="183"/>
      <c r="Y12" s="184"/>
      <c r="Z12" s="58"/>
      <c r="AA12" s="183"/>
      <c r="AB12" s="184"/>
      <c r="AC12" s="58"/>
      <c r="AD12" s="473"/>
      <c r="AE12" s="472"/>
      <c r="AF12" s="58"/>
      <c r="AG12" s="486"/>
      <c r="AH12" s="182"/>
      <c r="AI12" s="334"/>
      <c r="AJ12" s="327"/>
      <c r="AK12" s="327"/>
      <c r="AL12" s="326">
        <f t="shared" si="0"/>
        <v>0</v>
      </c>
      <c r="AM12" s="166">
        <f t="shared" si="1"/>
        <v>23.560000000000002</v>
      </c>
    </row>
    <row r="13" spans="1:39" x14ac:dyDescent="0.25">
      <c r="A13" s="4" t="s">
        <v>73</v>
      </c>
      <c r="B13" s="4" t="s">
        <v>279</v>
      </c>
      <c r="C13" s="4" t="s">
        <v>160</v>
      </c>
      <c r="D13" s="4" t="s">
        <v>112</v>
      </c>
      <c r="E13" s="4" t="s">
        <v>280</v>
      </c>
      <c r="F13" s="167"/>
      <c r="G13" s="146"/>
      <c r="H13" s="58"/>
      <c r="I13" s="190"/>
      <c r="J13" s="122"/>
      <c r="K13" s="58"/>
      <c r="L13" s="183"/>
      <c r="M13" s="184"/>
      <c r="N13" s="58"/>
      <c r="O13" s="190"/>
      <c r="P13" s="122"/>
      <c r="Q13" s="58"/>
      <c r="R13" s="145"/>
      <c r="S13" s="146"/>
      <c r="T13" s="58"/>
      <c r="U13" s="183">
        <v>5.6</v>
      </c>
      <c r="V13" s="184">
        <v>12.98</v>
      </c>
      <c r="W13" s="58">
        <f>U13+V13</f>
        <v>18.579999999999998</v>
      </c>
      <c r="X13" s="183"/>
      <c r="Y13" s="184"/>
      <c r="Z13" s="58"/>
      <c r="AA13" s="183"/>
      <c r="AB13" s="184"/>
      <c r="AC13" s="58"/>
      <c r="AD13" s="473"/>
      <c r="AE13" s="472"/>
      <c r="AF13" s="58"/>
      <c r="AG13" s="486"/>
      <c r="AH13" s="182"/>
      <c r="AI13" s="334"/>
      <c r="AJ13" s="327"/>
      <c r="AK13" s="327"/>
      <c r="AL13" s="326">
        <f t="shared" si="0"/>
        <v>0</v>
      </c>
      <c r="AM13" s="166">
        <f t="shared" si="1"/>
        <v>18.579999999999998</v>
      </c>
    </row>
    <row r="14" spans="1:39" x14ac:dyDescent="0.25">
      <c r="A14" s="4" t="s">
        <v>363</v>
      </c>
      <c r="B14" s="4" t="s">
        <v>391</v>
      </c>
      <c r="C14" s="4" t="s">
        <v>64</v>
      </c>
      <c r="D14" s="4" t="s">
        <v>366</v>
      </c>
      <c r="E14" s="4" t="s">
        <v>392</v>
      </c>
      <c r="F14" s="14"/>
      <c r="G14" s="4"/>
      <c r="H14" s="58"/>
      <c r="I14" s="190"/>
      <c r="J14" s="122"/>
      <c r="K14" s="58"/>
      <c r="L14" s="183"/>
      <c r="M14" s="184"/>
      <c r="N14" s="58"/>
      <c r="O14" s="190"/>
      <c r="P14" s="122"/>
      <c r="Q14" s="58"/>
      <c r="R14" s="190"/>
      <c r="S14" s="122"/>
      <c r="T14" s="58"/>
      <c r="U14" s="183"/>
      <c r="V14" s="184"/>
      <c r="W14" s="58"/>
      <c r="X14" s="7">
        <v>10.44</v>
      </c>
      <c r="Y14" s="4">
        <v>8.1199999999999992</v>
      </c>
      <c r="Z14" s="58">
        <f>Y14+X14</f>
        <v>18.559999999999999</v>
      </c>
      <c r="AA14" s="183"/>
      <c r="AB14" s="184"/>
      <c r="AC14" s="58"/>
      <c r="AD14" s="473"/>
      <c r="AE14" s="472"/>
      <c r="AF14" s="58"/>
      <c r="AG14" s="486"/>
      <c r="AH14" s="182"/>
      <c r="AI14" s="334"/>
      <c r="AJ14" s="327"/>
      <c r="AK14" s="327"/>
      <c r="AL14" s="326">
        <f t="shared" si="0"/>
        <v>0</v>
      </c>
      <c r="AM14" s="166">
        <f t="shared" si="1"/>
        <v>18.559999999999999</v>
      </c>
    </row>
    <row r="15" spans="1:39" x14ac:dyDescent="0.25">
      <c r="A15" s="4" t="s">
        <v>283</v>
      </c>
      <c r="B15" s="4" t="s">
        <v>288</v>
      </c>
      <c r="C15" s="4" t="s">
        <v>97</v>
      </c>
      <c r="D15" s="4" t="s">
        <v>286</v>
      </c>
      <c r="E15" s="4" t="s">
        <v>289</v>
      </c>
      <c r="F15" s="167"/>
      <c r="G15" s="146"/>
      <c r="H15" s="58"/>
      <c r="I15" s="190"/>
      <c r="J15" s="122"/>
      <c r="K15" s="58"/>
      <c r="L15" s="183"/>
      <c r="M15" s="184"/>
      <c r="N15" s="58"/>
      <c r="O15" s="190"/>
      <c r="P15" s="122"/>
      <c r="Q15" s="58"/>
      <c r="R15" s="190"/>
      <c r="S15" s="122"/>
      <c r="T15" s="58"/>
      <c r="U15" s="183" t="s">
        <v>265</v>
      </c>
      <c r="V15" s="184">
        <v>13.2</v>
      </c>
      <c r="W15" s="58">
        <f>V15</f>
        <v>13.2</v>
      </c>
      <c r="X15" s="183"/>
      <c r="Y15" s="184"/>
      <c r="Z15" s="58"/>
      <c r="AA15" s="183"/>
      <c r="AB15" s="184"/>
      <c r="AC15" s="58"/>
      <c r="AD15" s="473"/>
      <c r="AE15" s="472"/>
      <c r="AF15" s="58"/>
      <c r="AG15" s="486"/>
      <c r="AH15" s="182"/>
      <c r="AI15" s="334"/>
      <c r="AJ15" s="327"/>
      <c r="AK15" s="327"/>
      <c r="AL15" s="326">
        <f t="shared" si="0"/>
        <v>0</v>
      </c>
      <c r="AM15" s="166">
        <f t="shared" si="1"/>
        <v>13.2</v>
      </c>
    </row>
    <row r="16" spans="1:39" ht="18" customHeight="1" x14ac:dyDescent="0.25">
      <c r="A16" s="4" t="s">
        <v>86</v>
      </c>
      <c r="B16" s="4" t="s">
        <v>293</v>
      </c>
      <c r="C16" s="4" t="s">
        <v>294</v>
      </c>
      <c r="D16" s="4" t="s">
        <v>89</v>
      </c>
      <c r="E16" s="4" t="s">
        <v>295</v>
      </c>
      <c r="F16" s="167"/>
      <c r="G16" s="146"/>
      <c r="H16" s="58"/>
      <c r="I16" s="190"/>
      <c r="J16" s="122"/>
      <c r="K16" s="58"/>
      <c r="L16" s="183"/>
      <c r="M16" s="184"/>
      <c r="N16" s="58"/>
      <c r="O16" s="190"/>
      <c r="P16" s="122"/>
      <c r="Q16" s="58"/>
      <c r="R16" s="145"/>
      <c r="S16" s="146"/>
      <c r="T16" s="58"/>
      <c r="U16" s="183">
        <v>12.44</v>
      </c>
      <c r="V16" s="184">
        <v>0</v>
      </c>
      <c r="W16" s="58">
        <f>U16</f>
        <v>12.44</v>
      </c>
      <c r="X16" s="183"/>
      <c r="Y16" s="184"/>
      <c r="Z16" s="58"/>
      <c r="AA16" s="183"/>
      <c r="AB16" s="184"/>
      <c r="AC16" s="58"/>
      <c r="AD16" s="473"/>
      <c r="AE16" s="472"/>
      <c r="AF16" s="58"/>
      <c r="AG16" s="486"/>
      <c r="AH16" s="182"/>
      <c r="AI16" s="334"/>
      <c r="AJ16" s="327"/>
      <c r="AK16" s="327"/>
      <c r="AL16" s="326">
        <f t="shared" si="0"/>
        <v>0</v>
      </c>
      <c r="AM16" s="166">
        <f t="shared" si="1"/>
        <v>12.44</v>
      </c>
    </row>
    <row r="17" spans="1:39" x14ac:dyDescent="0.25">
      <c r="A17" s="4" t="s">
        <v>190</v>
      </c>
      <c r="B17" s="4" t="s">
        <v>281</v>
      </c>
      <c r="C17" s="4" t="s">
        <v>137</v>
      </c>
      <c r="D17" s="4" t="s">
        <v>192</v>
      </c>
      <c r="E17" s="4" t="s">
        <v>282</v>
      </c>
      <c r="F17" s="167"/>
      <c r="G17" s="146"/>
      <c r="H17" s="58"/>
      <c r="I17" s="190"/>
      <c r="J17" s="122"/>
      <c r="K17" s="58"/>
      <c r="L17" s="183"/>
      <c r="M17" s="184"/>
      <c r="N17" s="58"/>
      <c r="O17" s="190"/>
      <c r="P17" s="122"/>
      <c r="Q17" s="58"/>
      <c r="R17" s="190"/>
      <c r="S17" s="122"/>
      <c r="T17" s="58"/>
      <c r="U17" s="183">
        <v>10.62</v>
      </c>
      <c r="V17" s="184">
        <v>0</v>
      </c>
      <c r="W17" s="185">
        <f>U17</f>
        <v>10.62</v>
      </c>
      <c r="X17" s="184"/>
      <c r="Y17" s="184"/>
      <c r="Z17" s="122"/>
      <c r="AA17" s="425"/>
      <c r="AB17" s="184"/>
      <c r="AC17" s="58"/>
      <c r="AD17" s="473"/>
      <c r="AE17" s="472"/>
      <c r="AF17" s="58"/>
      <c r="AG17" s="486"/>
      <c r="AH17" s="182"/>
      <c r="AI17" s="334"/>
      <c r="AJ17" s="327"/>
      <c r="AK17" s="327"/>
      <c r="AL17" s="326">
        <f t="shared" si="0"/>
        <v>0</v>
      </c>
      <c r="AM17" s="166">
        <f t="shared" si="1"/>
        <v>10.62</v>
      </c>
    </row>
    <row r="18" spans="1:39" ht="16.899999999999999" customHeight="1" x14ac:dyDescent="0.25">
      <c r="A18" s="4" t="s">
        <v>86</v>
      </c>
      <c r="B18" s="4" t="s">
        <v>296</v>
      </c>
      <c r="C18" s="4" t="s">
        <v>297</v>
      </c>
      <c r="D18" s="4" t="s">
        <v>89</v>
      </c>
      <c r="E18" s="4" t="s">
        <v>298</v>
      </c>
      <c r="F18" s="167"/>
      <c r="G18" s="146"/>
      <c r="H18" s="58"/>
      <c r="I18" s="190"/>
      <c r="J18" s="122"/>
      <c r="K18" s="58"/>
      <c r="L18" s="183"/>
      <c r="M18" s="184"/>
      <c r="N18" s="58"/>
      <c r="O18" s="190"/>
      <c r="P18" s="122"/>
      <c r="Q18" s="58"/>
      <c r="R18" s="190"/>
      <c r="S18" s="122"/>
      <c r="T18" s="58"/>
      <c r="U18" s="183">
        <v>10.26</v>
      </c>
      <c r="V18" s="184">
        <v>0</v>
      </c>
      <c r="W18" s="58">
        <f>U18</f>
        <v>10.26</v>
      </c>
      <c r="X18" s="183"/>
      <c r="Y18" s="184"/>
      <c r="Z18" s="58"/>
      <c r="AA18" s="183"/>
      <c r="AB18" s="184"/>
      <c r="AC18" s="58"/>
      <c r="AD18" s="473"/>
      <c r="AE18" s="472"/>
      <c r="AF18" s="58"/>
      <c r="AG18" s="486"/>
      <c r="AH18" s="182"/>
      <c r="AI18" s="334"/>
      <c r="AJ18" s="327"/>
      <c r="AK18" s="327"/>
      <c r="AL18" s="326">
        <f t="shared" si="0"/>
        <v>0</v>
      </c>
      <c r="AM18" s="166">
        <f t="shared" si="1"/>
        <v>10.26</v>
      </c>
    </row>
    <row r="19" spans="1:39" x14ac:dyDescent="0.25">
      <c r="A19" s="4" t="s">
        <v>283</v>
      </c>
      <c r="B19" s="4" t="s">
        <v>284</v>
      </c>
      <c r="C19" s="4" t="s">
        <v>285</v>
      </c>
      <c r="D19" s="4" t="s">
        <v>286</v>
      </c>
      <c r="E19" s="4" t="s">
        <v>287</v>
      </c>
      <c r="F19" s="167"/>
      <c r="G19" s="146"/>
      <c r="H19" s="58"/>
      <c r="I19" s="190"/>
      <c r="J19" s="122"/>
      <c r="K19" s="58"/>
      <c r="L19" s="183"/>
      <c r="M19" s="184"/>
      <c r="N19" s="58"/>
      <c r="O19" s="190"/>
      <c r="P19" s="122"/>
      <c r="Q19" s="58"/>
      <c r="R19" s="145"/>
      <c r="S19" s="146"/>
      <c r="T19" s="58"/>
      <c r="U19" s="183">
        <v>0</v>
      </c>
      <c r="V19" s="184">
        <v>0</v>
      </c>
      <c r="W19" s="58">
        <f>V19</f>
        <v>0</v>
      </c>
      <c r="X19" s="183"/>
      <c r="Y19" s="184"/>
      <c r="Z19" s="58"/>
      <c r="AA19" s="183"/>
      <c r="AB19" s="184"/>
      <c r="AC19" s="58"/>
      <c r="AD19" s="473"/>
      <c r="AE19" s="472"/>
      <c r="AF19" s="58"/>
      <c r="AG19" s="486"/>
      <c r="AH19" s="182"/>
      <c r="AI19" s="334"/>
      <c r="AJ19" s="327"/>
      <c r="AK19" s="327"/>
      <c r="AL19" s="326">
        <f t="shared" si="0"/>
        <v>0</v>
      </c>
      <c r="AM19" s="166">
        <f t="shared" si="1"/>
        <v>0</v>
      </c>
    </row>
    <row r="20" spans="1:39" ht="15.6" customHeight="1" x14ac:dyDescent="0.25">
      <c r="A20" s="4" t="s">
        <v>283</v>
      </c>
      <c r="B20" s="4" t="s">
        <v>290</v>
      </c>
      <c r="C20" s="4" t="s">
        <v>291</v>
      </c>
      <c r="D20" s="4" t="s">
        <v>286</v>
      </c>
      <c r="E20" s="4" t="s">
        <v>292</v>
      </c>
      <c r="F20" s="146"/>
      <c r="G20" s="146"/>
      <c r="H20" s="58"/>
      <c r="I20" s="190"/>
      <c r="J20" s="122"/>
      <c r="K20" s="58"/>
      <c r="L20" s="183"/>
      <c r="M20" s="184"/>
      <c r="N20" s="58"/>
      <c r="O20" s="190"/>
      <c r="P20" s="122"/>
      <c r="Q20" s="58"/>
      <c r="R20" s="190"/>
      <c r="S20" s="122"/>
      <c r="T20" s="58"/>
      <c r="U20" s="183">
        <v>0</v>
      </c>
      <c r="V20" s="184">
        <v>0</v>
      </c>
      <c r="W20" s="58">
        <v>0</v>
      </c>
      <c r="X20" s="184"/>
      <c r="Y20" s="184"/>
      <c r="Z20" s="58"/>
      <c r="AA20" s="183"/>
      <c r="AB20" s="184"/>
      <c r="AC20" s="58"/>
      <c r="AD20" s="473"/>
      <c r="AE20" s="472"/>
      <c r="AF20" s="58"/>
      <c r="AG20" s="486"/>
      <c r="AH20" s="182"/>
      <c r="AI20" s="334"/>
      <c r="AJ20" s="327"/>
      <c r="AK20" s="327"/>
      <c r="AL20" s="326">
        <f t="shared" si="0"/>
        <v>0</v>
      </c>
      <c r="AM20" s="166">
        <f t="shared" si="1"/>
        <v>0</v>
      </c>
    </row>
    <row r="21" spans="1:39" x14ac:dyDescent="0.25">
      <c r="A21" s="4" t="s">
        <v>213</v>
      </c>
      <c r="B21" s="4" t="s">
        <v>223</v>
      </c>
      <c r="C21" s="4" t="s">
        <v>224</v>
      </c>
      <c r="D21" s="4" t="s">
        <v>216</v>
      </c>
      <c r="E21" s="4" t="s">
        <v>225</v>
      </c>
      <c r="F21" s="145"/>
      <c r="G21" s="146"/>
      <c r="H21" s="58"/>
      <c r="I21" s="183"/>
      <c r="J21" s="184"/>
      <c r="K21" s="58"/>
      <c r="L21" s="183"/>
      <c r="M21" s="184"/>
      <c r="N21" s="58"/>
      <c r="O21" s="190"/>
      <c r="P21" s="122"/>
      <c r="Q21" s="58"/>
      <c r="R21" s="145"/>
      <c r="S21" s="146"/>
      <c r="T21" s="58"/>
      <c r="U21" s="183"/>
      <c r="V21" s="184"/>
      <c r="W21" s="58"/>
      <c r="X21" s="183">
        <v>13.2</v>
      </c>
      <c r="Y21" s="184" t="s">
        <v>81</v>
      </c>
      <c r="Z21" s="58">
        <v>0</v>
      </c>
      <c r="AA21" s="183"/>
      <c r="AB21" s="184"/>
      <c r="AC21" s="58"/>
      <c r="AD21" s="473"/>
      <c r="AE21" s="472"/>
      <c r="AF21" s="58"/>
      <c r="AG21" s="486"/>
      <c r="AH21" s="182"/>
      <c r="AI21" s="334"/>
      <c r="AJ21" s="327"/>
      <c r="AK21" s="327"/>
      <c r="AL21" s="326">
        <f t="shared" si="0"/>
        <v>0</v>
      </c>
      <c r="AM21" s="166">
        <f>Z21+K21</f>
        <v>0</v>
      </c>
    </row>
    <row r="22" spans="1:39" x14ac:dyDescent="0.25">
      <c r="A22" s="418"/>
      <c r="B22" s="419"/>
      <c r="C22" s="419"/>
      <c r="D22" s="419"/>
      <c r="E22" s="499"/>
      <c r="F22" s="145"/>
      <c r="G22" s="146"/>
      <c r="H22" s="58"/>
      <c r="I22" s="190"/>
      <c r="J22" s="122"/>
      <c r="K22" s="58"/>
      <c r="L22" s="183"/>
      <c r="M22" s="184"/>
      <c r="N22" s="58"/>
      <c r="O22" s="190"/>
      <c r="P22" s="122"/>
      <c r="Q22" s="58"/>
      <c r="R22" s="190"/>
      <c r="S22" s="122"/>
      <c r="T22" s="58"/>
      <c r="U22" s="183"/>
      <c r="V22" s="184"/>
      <c r="W22" s="58"/>
      <c r="X22" s="183"/>
      <c r="Y22" s="184"/>
      <c r="Z22" s="58"/>
      <c r="AA22" s="183"/>
      <c r="AB22" s="184"/>
      <c r="AC22" s="58"/>
      <c r="AD22" s="473"/>
      <c r="AE22" s="472"/>
      <c r="AF22" s="58"/>
      <c r="AG22" s="486"/>
      <c r="AH22" s="182"/>
      <c r="AI22" s="334"/>
      <c r="AJ22" s="327"/>
      <c r="AK22" s="327"/>
      <c r="AL22" s="326">
        <f t="shared" si="0"/>
        <v>0</v>
      </c>
      <c r="AM22" s="166">
        <f>AF22+AC22</f>
        <v>0</v>
      </c>
    </row>
    <row r="23" spans="1:39" x14ac:dyDescent="0.25">
      <c r="A23" s="4"/>
      <c r="B23" s="4"/>
      <c r="C23" s="4"/>
      <c r="D23" s="4"/>
      <c r="E23" s="4"/>
      <c r="H23" s="58"/>
      <c r="I23" s="190"/>
      <c r="J23" s="122"/>
      <c r="K23" s="58"/>
      <c r="L23" s="183"/>
      <c r="M23" s="184"/>
      <c r="N23" s="58"/>
      <c r="O23" s="190"/>
      <c r="P23" s="122"/>
      <c r="Q23" s="58"/>
      <c r="R23" s="190"/>
      <c r="S23" s="122"/>
      <c r="T23" s="58"/>
      <c r="U23" s="183"/>
      <c r="V23" s="184"/>
      <c r="W23" s="58"/>
      <c r="X23" s="183"/>
      <c r="Y23" s="184"/>
      <c r="Z23" s="58"/>
      <c r="AA23" s="183"/>
      <c r="AB23" s="184"/>
      <c r="AC23" s="58"/>
      <c r="AD23" s="473"/>
      <c r="AE23" s="472"/>
      <c r="AF23" s="58"/>
      <c r="AG23" s="486"/>
      <c r="AH23" s="182"/>
      <c r="AI23" s="334"/>
      <c r="AJ23" s="327"/>
      <c r="AK23" s="327"/>
      <c r="AL23" s="326">
        <f t="shared" si="0"/>
        <v>0</v>
      </c>
      <c r="AM23" s="166">
        <f>Z23+N23</f>
        <v>0</v>
      </c>
    </row>
    <row r="24" spans="1:39" x14ac:dyDescent="0.25">
      <c r="A24" s="4"/>
      <c r="B24" s="4"/>
      <c r="C24" s="4"/>
      <c r="D24" s="4"/>
      <c r="E24" s="4"/>
      <c r="H24" s="58"/>
      <c r="I24" s="190"/>
      <c r="J24" s="122"/>
      <c r="K24" s="58"/>
      <c r="L24" s="183"/>
      <c r="M24" s="184"/>
      <c r="N24" s="58"/>
      <c r="O24" s="190"/>
      <c r="P24" s="122"/>
      <c r="Q24" s="58"/>
      <c r="R24" s="190"/>
      <c r="S24" s="122"/>
      <c r="T24" s="58"/>
      <c r="U24" s="183"/>
      <c r="V24" s="184"/>
      <c r="W24" s="58"/>
      <c r="X24" s="183"/>
      <c r="Y24" s="184"/>
      <c r="Z24" s="58"/>
      <c r="AA24" s="183"/>
      <c r="AB24" s="184"/>
      <c r="AC24" s="58"/>
      <c r="AD24" s="473"/>
      <c r="AE24" s="472"/>
      <c r="AF24" s="58"/>
      <c r="AG24" s="486"/>
      <c r="AH24" s="182"/>
      <c r="AI24" s="334"/>
      <c r="AJ24" s="327"/>
      <c r="AK24" s="327"/>
      <c r="AL24" s="326">
        <f t="shared" ref="AL24:AL30" si="2">AJ24+AK24</f>
        <v>0</v>
      </c>
      <c r="AM24" s="166">
        <f>AC24+N23</f>
        <v>0</v>
      </c>
    </row>
    <row r="25" spans="1:39" x14ac:dyDescent="0.25">
      <c r="A25" s="592"/>
      <c r="B25" s="4"/>
      <c r="C25" s="4"/>
      <c r="D25" s="4"/>
      <c r="H25" s="58"/>
      <c r="I25" s="190"/>
      <c r="J25" s="122"/>
      <c r="K25" s="58"/>
      <c r="L25" s="183"/>
      <c r="M25" s="184"/>
      <c r="N25" s="58"/>
      <c r="O25" s="190"/>
      <c r="P25" s="122"/>
      <c r="Q25" s="58"/>
      <c r="R25" s="190"/>
      <c r="S25" s="122"/>
      <c r="T25" s="58"/>
      <c r="U25" s="183"/>
      <c r="V25" s="184"/>
      <c r="W25" s="58"/>
      <c r="X25" s="183"/>
      <c r="Y25" s="184"/>
      <c r="Z25" s="58"/>
      <c r="AA25" s="183"/>
      <c r="AB25" s="184"/>
      <c r="AC25" s="58"/>
      <c r="AD25" s="473"/>
      <c r="AE25" s="472"/>
      <c r="AF25" s="58"/>
      <c r="AG25" s="486"/>
      <c r="AH25" s="182"/>
      <c r="AI25" s="334"/>
      <c r="AJ25" s="327"/>
      <c r="AK25" s="327"/>
      <c r="AL25" s="326">
        <f t="shared" si="2"/>
        <v>0</v>
      </c>
      <c r="AM25" s="166">
        <f>Z25+W25</f>
        <v>0</v>
      </c>
    </row>
    <row r="26" spans="1:39" x14ac:dyDescent="0.25">
      <c r="A26" s="4"/>
      <c r="B26" s="4"/>
      <c r="C26" s="4"/>
      <c r="D26" s="4"/>
      <c r="E26" s="4"/>
      <c r="H26" s="58"/>
      <c r="I26" s="183"/>
      <c r="J26" s="184"/>
      <c r="K26" s="58"/>
      <c r="L26" s="183"/>
      <c r="M26" s="184"/>
      <c r="N26" s="58"/>
      <c r="O26" s="190"/>
      <c r="P26" s="122"/>
      <c r="Q26" s="58"/>
      <c r="R26" s="145"/>
      <c r="S26" s="146"/>
      <c r="T26" s="58"/>
      <c r="U26" s="183"/>
      <c r="V26" s="184"/>
      <c r="W26" s="58"/>
      <c r="X26" s="183"/>
      <c r="Y26" s="184"/>
      <c r="Z26" s="58"/>
      <c r="AA26" s="183"/>
      <c r="AB26" s="184"/>
      <c r="AC26" s="58"/>
      <c r="AD26" s="473"/>
      <c r="AE26" s="472"/>
      <c r="AF26" s="58"/>
      <c r="AG26" s="486"/>
      <c r="AH26" s="182"/>
      <c r="AI26" s="334"/>
      <c r="AJ26" s="327"/>
      <c r="AK26" s="327"/>
      <c r="AL26" s="326">
        <f t="shared" si="2"/>
        <v>0</v>
      </c>
      <c r="AM26" s="166">
        <f>T26+K26</f>
        <v>0</v>
      </c>
    </row>
    <row r="27" spans="1:39" x14ac:dyDescent="0.25">
      <c r="D27" s="4"/>
      <c r="F27">
        <v>13.2</v>
      </c>
      <c r="G27">
        <v>0</v>
      </c>
      <c r="H27" s="58"/>
      <c r="I27" s="190"/>
      <c r="J27" s="122"/>
      <c r="K27" s="58"/>
      <c r="L27" s="183"/>
      <c r="M27" s="184"/>
      <c r="N27" s="58"/>
      <c r="O27" s="190"/>
      <c r="P27" s="122"/>
      <c r="Q27" s="58"/>
      <c r="R27" s="190"/>
      <c r="S27" s="122"/>
      <c r="T27" s="58"/>
      <c r="U27" s="183"/>
      <c r="V27" s="184"/>
      <c r="W27" s="58"/>
      <c r="X27" s="183"/>
      <c r="Y27" s="184"/>
      <c r="Z27" s="58"/>
      <c r="AA27" s="183"/>
      <c r="AB27" s="184"/>
      <c r="AC27" s="58"/>
      <c r="AD27" s="473"/>
      <c r="AE27" s="472"/>
      <c r="AF27" s="58"/>
      <c r="AG27" s="486"/>
      <c r="AH27" s="182"/>
      <c r="AI27" s="334"/>
      <c r="AJ27" s="327"/>
      <c r="AK27" s="327"/>
      <c r="AL27" s="326">
        <f t="shared" si="2"/>
        <v>0</v>
      </c>
      <c r="AM27" s="166">
        <f>H27+Z27</f>
        <v>0</v>
      </c>
    </row>
    <row r="28" spans="1:39" x14ac:dyDescent="0.25">
      <c r="A28" s="4"/>
      <c r="B28" s="4"/>
      <c r="C28" s="4"/>
      <c r="D28" s="4"/>
      <c r="E28" s="4"/>
      <c r="H28" s="233"/>
      <c r="I28" s="234"/>
      <c r="J28" s="235"/>
      <c r="K28" s="233"/>
      <c r="L28" s="322"/>
      <c r="M28" s="323"/>
      <c r="N28" s="233"/>
      <c r="O28" s="234"/>
      <c r="P28" s="235"/>
      <c r="Q28" s="233"/>
      <c r="R28" s="234"/>
      <c r="S28" s="235"/>
      <c r="T28" s="233"/>
      <c r="U28" s="145"/>
      <c r="V28" s="146"/>
      <c r="W28" s="58"/>
      <c r="X28" s="145"/>
      <c r="Y28" s="146"/>
      <c r="Z28" s="58"/>
      <c r="AA28" s="145"/>
      <c r="AB28" s="323"/>
      <c r="AC28" s="233"/>
      <c r="AD28" s="476"/>
      <c r="AE28" s="470"/>
      <c r="AF28" s="24"/>
      <c r="AG28" s="490"/>
      <c r="AH28" s="491"/>
      <c r="AI28" s="477"/>
      <c r="AJ28" s="327"/>
      <c r="AK28" s="327"/>
      <c r="AL28" s="326">
        <f t="shared" si="2"/>
        <v>0</v>
      </c>
      <c r="AM28" s="166">
        <f>Z28+W28</f>
        <v>0</v>
      </c>
    </row>
    <row r="29" spans="1:39" x14ac:dyDescent="0.25">
      <c r="A29" s="418"/>
      <c r="B29" s="419"/>
      <c r="C29" s="419"/>
      <c r="D29" s="419"/>
      <c r="E29" s="499"/>
      <c r="F29" s="145"/>
      <c r="G29" s="146"/>
      <c r="H29" s="58"/>
      <c r="I29" s="190"/>
      <c r="J29" s="122"/>
      <c r="K29" s="58"/>
      <c r="L29" s="183"/>
      <c r="M29" s="184"/>
      <c r="N29" s="58"/>
      <c r="O29" s="190"/>
      <c r="P29" s="122"/>
      <c r="Q29" s="58"/>
      <c r="R29" s="190"/>
      <c r="S29" s="122"/>
      <c r="T29" s="58"/>
      <c r="U29" s="183"/>
      <c r="V29" s="184"/>
      <c r="W29" s="58"/>
      <c r="X29" s="183"/>
      <c r="Y29" s="184"/>
      <c r="Z29" s="58"/>
      <c r="AA29" s="183"/>
      <c r="AB29" s="184"/>
      <c r="AC29" s="58"/>
      <c r="AD29" s="473"/>
      <c r="AE29" s="472"/>
      <c r="AF29" s="24"/>
      <c r="AG29" s="490"/>
      <c r="AH29" s="491"/>
      <c r="AI29" s="477"/>
      <c r="AJ29" s="327"/>
      <c r="AK29" s="327"/>
      <c r="AL29" s="326">
        <f t="shared" si="2"/>
        <v>0</v>
      </c>
      <c r="AM29" s="166">
        <f>N29+H29</f>
        <v>0</v>
      </c>
    </row>
    <row r="30" spans="1:39" x14ac:dyDescent="0.25">
      <c r="A30" s="458"/>
      <c r="B30" s="487"/>
      <c r="C30" s="487"/>
      <c r="D30" s="487"/>
      <c r="E30" s="507"/>
      <c r="F30" s="183"/>
      <c r="G30" s="184"/>
      <c r="H30" s="58"/>
      <c r="I30" s="183"/>
      <c r="J30" s="184"/>
      <c r="K30" s="58"/>
      <c r="L30" s="183"/>
      <c r="M30" s="184"/>
      <c r="N30" s="58"/>
      <c r="O30" s="190"/>
      <c r="P30" s="122"/>
      <c r="Q30" s="58"/>
      <c r="R30" s="145"/>
      <c r="S30" s="146"/>
      <c r="T30" s="58"/>
      <c r="U30" s="183"/>
      <c r="V30" s="184"/>
      <c r="W30" s="58"/>
      <c r="X30" s="183"/>
      <c r="Y30" s="184"/>
      <c r="Z30" s="58"/>
      <c r="AA30" s="183"/>
      <c r="AB30" s="184"/>
      <c r="AC30" s="58"/>
      <c r="AD30" s="473"/>
      <c r="AE30" s="472"/>
      <c r="AF30" s="24"/>
      <c r="AG30" s="490"/>
      <c r="AH30" s="491"/>
      <c r="AI30" s="477"/>
      <c r="AJ30" s="327"/>
      <c r="AK30" s="327"/>
      <c r="AL30" s="326">
        <f t="shared" si="2"/>
        <v>0</v>
      </c>
      <c r="AM30" s="166">
        <f>W30+Z30</f>
        <v>0</v>
      </c>
    </row>
    <row r="31" spans="1:39" s="55" customFormat="1" x14ac:dyDescent="0.2">
      <c r="A31" s="418"/>
      <c r="B31" s="419"/>
      <c r="C31" s="419"/>
      <c r="D31" s="419"/>
      <c r="E31" s="499"/>
      <c r="F31" s="145"/>
      <c r="G31" s="146"/>
      <c r="H31" s="58"/>
      <c r="I31" s="190"/>
      <c r="J31" s="122"/>
      <c r="K31" s="58"/>
      <c r="L31" s="183"/>
      <c r="M31" s="184"/>
      <c r="N31" s="58"/>
      <c r="O31" s="183"/>
      <c r="P31" s="184"/>
      <c r="Q31" s="58"/>
      <c r="R31" s="183"/>
      <c r="S31" s="184"/>
      <c r="T31" s="58"/>
      <c r="U31" s="183"/>
      <c r="V31" s="184"/>
      <c r="W31" s="58"/>
      <c r="X31" s="183"/>
      <c r="Y31" s="184"/>
      <c r="Z31" s="58"/>
      <c r="AA31" s="183"/>
      <c r="AB31" s="184"/>
      <c r="AC31" s="58"/>
      <c r="AD31" s="473"/>
      <c r="AE31" s="472"/>
      <c r="AF31" s="24"/>
      <c r="AG31" s="490"/>
      <c r="AH31" s="491"/>
      <c r="AI31" s="477"/>
      <c r="AJ31" s="327"/>
      <c r="AK31" s="327"/>
      <c r="AL31" s="326"/>
      <c r="AM31" s="166"/>
    </row>
    <row r="32" spans="1:39" s="55" customFormat="1" x14ac:dyDescent="0.2">
      <c r="A32" s="418"/>
      <c r="B32" s="419"/>
      <c r="C32" s="419"/>
      <c r="D32" s="419"/>
      <c r="E32" s="499"/>
      <c r="F32" s="145"/>
      <c r="G32" s="146"/>
      <c r="H32" s="58"/>
      <c r="I32" s="190"/>
      <c r="J32" s="122"/>
      <c r="K32" s="58"/>
      <c r="L32" s="183"/>
      <c r="M32" s="184"/>
      <c r="N32" s="58"/>
      <c r="O32" s="190"/>
      <c r="P32" s="122"/>
      <c r="Q32" s="58"/>
      <c r="R32" s="190"/>
      <c r="S32" s="122"/>
      <c r="T32" s="58"/>
      <c r="U32" s="183"/>
      <c r="V32" s="184"/>
      <c r="W32" s="58"/>
      <c r="X32" s="183"/>
      <c r="Y32" s="184"/>
      <c r="Z32" s="58"/>
      <c r="AA32" s="183"/>
      <c r="AB32" s="184"/>
      <c r="AC32" s="58"/>
      <c r="AD32" s="473"/>
      <c r="AE32" s="472"/>
      <c r="AF32" s="24"/>
      <c r="AG32" s="490"/>
      <c r="AH32" s="491"/>
      <c r="AI32" s="477"/>
      <c r="AJ32" s="327"/>
      <c r="AK32" s="327"/>
      <c r="AL32" s="326"/>
      <c r="AM32" s="166"/>
    </row>
    <row r="33" spans="1:39" x14ac:dyDescent="0.25">
      <c r="A33" s="418"/>
      <c r="B33" s="419"/>
      <c r="C33" s="419"/>
      <c r="D33" s="419"/>
      <c r="E33" s="499"/>
      <c r="F33" s="322"/>
      <c r="G33" s="323"/>
      <c r="H33" s="233"/>
      <c r="I33" s="234"/>
      <c r="J33" s="235"/>
      <c r="K33" s="233"/>
      <c r="L33" s="322"/>
      <c r="M33" s="323"/>
      <c r="N33" s="233"/>
      <c r="O33" s="234"/>
      <c r="P33" s="235"/>
      <c r="Q33" s="233"/>
      <c r="R33" s="234"/>
      <c r="S33" s="235"/>
      <c r="T33" s="233"/>
      <c r="U33" s="322"/>
      <c r="V33" s="323"/>
      <c r="W33" s="233"/>
      <c r="X33" s="322"/>
      <c r="Y33" s="323"/>
      <c r="Z33" s="233"/>
      <c r="AA33" s="322"/>
      <c r="AB33" s="323"/>
      <c r="AC33" s="233"/>
      <c r="AD33" s="492"/>
      <c r="AE33" s="419"/>
      <c r="AF33" s="493"/>
      <c r="AG33" s="494"/>
      <c r="AH33" s="495"/>
      <c r="AI33" s="496"/>
      <c r="AJ33" s="327"/>
      <c r="AK33" s="327"/>
      <c r="AL33" s="326"/>
      <c r="AM33" s="497"/>
    </row>
    <row r="34" spans="1:39" x14ac:dyDescent="0.25">
      <c r="A34" s="458"/>
      <c r="B34" s="487"/>
      <c r="C34" s="487"/>
      <c r="D34" s="487"/>
      <c r="E34" s="507"/>
      <c r="F34" s="183"/>
      <c r="G34" s="184"/>
      <c r="H34" s="58"/>
      <c r="I34" s="183"/>
      <c r="J34" s="184"/>
      <c r="K34" s="58"/>
      <c r="L34" s="183"/>
      <c r="M34" s="184"/>
      <c r="N34" s="58"/>
      <c r="O34" s="190"/>
      <c r="P34" s="122"/>
      <c r="Q34" s="58"/>
      <c r="R34" s="145"/>
      <c r="S34" s="146"/>
      <c r="T34" s="58"/>
      <c r="U34" s="183"/>
      <c r="V34" s="184"/>
      <c r="W34" s="58"/>
      <c r="X34" s="183"/>
      <c r="Y34" s="184"/>
      <c r="Z34" s="58"/>
      <c r="AA34" s="183"/>
      <c r="AB34" s="184"/>
      <c r="AC34" s="58"/>
      <c r="AD34" s="473"/>
      <c r="AE34" s="472"/>
      <c r="AF34" s="24"/>
      <c r="AG34" s="490"/>
      <c r="AH34" s="491"/>
      <c r="AI34" s="477"/>
      <c r="AJ34" s="327"/>
      <c r="AK34" s="327"/>
      <c r="AL34" s="326"/>
      <c r="AM34" s="166"/>
    </row>
    <row r="35" spans="1:39" x14ac:dyDescent="0.25">
      <c r="A35" s="418"/>
      <c r="B35" s="419"/>
      <c r="C35" s="419"/>
      <c r="D35" s="419"/>
      <c r="E35" s="499"/>
      <c r="F35" s="183"/>
      <c r="G35" s="184"/>
      <c r="H35" s="58"/>
      <c r="I35" s="190"/>
      <c r="J35" s="122"/>
      <c r="K35" s="58"/>
      <c r="L35" s="183"/>
      <c r="M35" s="184"/>
      <c r="N35" s="58"/>
      <c r="O35" s="190"/>
      <c r="P35" s="122"/>
      <c r="Q35" s="58"/>
      <c r="R35" s="190"/>
      <c r="S35" s="122"/>
      <c r="T35" s="58"/>
      <c r="U35" s="183"/>
      <c r="V35" s="184"/>
      <c r="W35" s="58"/>
      <c r="X35" s="183"/>
      <c r="Y35" s="184"/>
      <c r="Z35" s="58"/>
      <c r="AA35" s="183"/>
      <c r="AB35" s="184"/>
      <c r="AC35" s="58"/>
      <c r="AD35" s="473"/>
      <c r="AE35" s="472"/>
      <c r="AF35" s="24"/>
      <c r="AG35" s="490"/>
      <c r="AH35" s="491"/>
      <c r="AI35" s="477"/>
      <c r="AJ35" s="327"/>
      <c r="AK35" s="327"/>
      <c r="AL35" s="326"/>
      <c r="AM35" s="166"/>
    </row>
    <row r="36" spans="1:39" x14ac:dyDescent="0.25">
      <c r="A36" s="418"/>
      <c r="B36" s="419"/>
      <c r="C36" s="419"/>
      <c r="D36" s="419"/>
      <c r="E36" s="499"/>
      <c r="F36" s="183"/>
      <c r="G36" s="184"/>
      <c r="H36" s="58"/>
      <c r="I36" s="190"/>
      <c r="J36" s="122"/>
      <c r="K36" s="58"/>
      <c r="L36" s="183"/>
      <c r="M36" s="184"/>
      <c r="N36" s="58"/>
      <c r="O36" s="190"/>
      <c r="P36" s="122"/>
      <c r="Q36" s="58"/>
      <c r="R36" s="190"/>
      <c r="S36" s="122"/>
      <c r="T36" s="58"/>
      <c r="U36" s="183"/>
      <c r="V36" s="184"/>
      <c r="W36" s="58"/>
      <c r="X36" s="183"/>
      <c r="Y36" s="184"/>
      <c r="Z36" s="58"/>
      <c r="AA36" s="183"/>
      <c r="AB36" s="184"/>
      <c r="AC36" s="58"/>
      <c r="AD36" s="473"/>
      <c r="AE36" s="472"/>
      <c r="AF36" s="24"/>
      <c r="AG36" s="490"/>
      <c r="AH36" s="491"/>
      <c r="AI36" s="477"/>
      <c r="AJ36" s="327"/>
      <c r="AK36" s="327"/>
      <c r="AL36" s="326"/>
      <c r="AM36" s="166"/>
    </row>
    <row r="37" spans="1:39" x14ac:dyDescent="0.25">
      <c r="A37" s="418"/>
      <c r="B37" s="419"/>
      <c r="C37" s="419"/>
      <c r="D37" s="419"/>
      <c r="E37" s="499"/>
      <c r="F37" s="183"/>
      <c r="G37" s="184"/>
      <c r="H37" s="58"/>
      <c r="I37" s="190"/>
      <c r="J37" s="122"/>
      <c r="K37" s="58"/>
      <c r="L37" s="183"/>
      <c r="M37" s="184"/>
      <c r="N37" s="58"/>
      <c r="O37" s="190"/>
      <c r="P37" s="122"/>
      <c r="Q37" s="58"/>
      <c r="R37" s="190"/>
      <c r="S37" s="122"/>
      <c r="T37" s="58"/>
      <c r="U37" s="183"/>
      <c r="V37" s="184"/>
      <c r="W37" s="58"/>
      <c r="X37" s="183"/>
      <c r="Y37" s="184"/>
      <c r="Z37" s="58"/>
      <c r="AA37" s="183"/>
      <c r="AB37" s="184"/>
      <c r="AC37" s="58"/>
      <c r="AD37" s="473"/>
      <c r="AE37" s="472"/>
      <c r="AF37" s="24"/>
      <c r="AG37" s="490"/>
      <c r="AH37" s="491"/>
      <c r="AI37" s="477"/>
      <c r="AJ37" s="327"/>
      <c r="AK37" s="327"/>
      <c r="AL37" s="326"/>
      <c r="AM37" s="166"/>
    </row>
    <row r="38" spans="1:39" x14ac:dyDescent="0.25">
      <c r="A38" s="418"/>
      <c r="B38" s="419"/>
      <c r="C38" s="419"/>
      <c r="D38" s="419"/>
      <c r="E38" s="499"/>
      <c r="F38" s="183"/>
      <c r="G38" s="184"/>
      <c r="H38" s="58"/>
      <c r="I38" s="190"/>
      <c r="J38" s="122"/>
      <c r="K38" s="58"/>
      <c r="L38" s="183"/>
      <c r="M38" s="184"/>
      <c r="N38" s="58"/>
      <c r="O38" s="190"/>
      <c r="P38" s="122"/>
      <c r="Q38" s="58"/>
      <c r="R38" s="190"/>
      <c r="S38" s="122"/>
      <c r="T38" s="58"/>
      <c r="U38" s="183"/>
      <c r="V38" s="184"/>
      <c r="W38" s="58"/>
      <c r="X38" s="183"/>
      <c r="Y38" s="184"/>
      <c r="Z38" s="58"/>
      <c r="AA38" s="183"/>
      <c r="AB38" s="184"/>
      <c r="AC38" s="58"/>
      <c r="AD38" s="473"/>
      <c r="AE38" s="472"/>
      <c r="AF38" s="24"/>
      <c r="AG38" s="490"/>
      <c r="AH38" s="491"/>
      <c r="AI38" s="477"/>
      <c r="AJ38" s="327"/>
      <c r="AK38" s="327"/>
      <c r="AL38" s="326"/>
      <c r="AM38" s="166"/>
    </row>
    <row r="39" spans="1:39" x14ac:dyDescent="0.25">
      <c r="A39" s="458"/>
      <c r="B39" s="487"/>
      <c r="C39" s="487"/>
      <c r="D39" s="487"/>
      <c r="E39" s="507"/>
      <c r="F39" s="183"/>
      <c r="G39" s="184"/>
      <c r="H39" s="58"/>
      <c r="I39" s="183"/>
      <c r="J39" s="184"/>
      <c r="K39" s="58"/>
      <c r="L39" s="183"/>
      <c r="M39" s="184"/>
      <c r="N39" s="58"/>
      <c r="O39" s="190"/>
      <c r="P39" s="122"/>
      <c r="Q39" s="58"/>
      <c r="R39" s="190"/>
      <c r="S39" s="122"/>
      <c r="T39" s="58"/>
      <c r="U39" s="183"/>
      <c r="V39" s="184"/>
      <c r="W39" s="58"/>
      <c r="X39" s="183"/>
      <c r="Y39" s="184"/>
      <c r="Z39" s="58"/>
      <c r="AA39" s="183"/>
      <c r="AB39" s="184"/>
      <c r="AC39" s="58"/>
      <c r="AD39" s="473"/>
      <c r="AE39" s="472"/>
      <c r="AF39" s="24"/>
      <c r="AG39" s="490"/>
      <c r="AH39" s="491"/>
      <c r="AI39" s="477"/>
      <c r="AJ39" s="327"/>
      <c r="AK39" s="327"/>
      <c r="AL39" s="326"/>
      <c r="AM39" s="166"/>
    </row>
    <row r="40" spans="1:39" x14ac:dyDescent="0.25">
      <c r="A40" s="458"/>
      <c r="B40" s="487"/>
      <c r="C40" s="487"/>
      <c r="D40" s="487"/>
      <c r="E40" s="507"/>
      <c r="F40" s="183"/>
      <c r="G40" s="184"/>
      <c r="H40" s="58"/>
      <c r="I40" s="183"/>
      <c r="J40" s="184"/>
      <c r="K40" s="58"/>
      <c r="L40" s="183"/>
      <c r="M40" s="184"/>
      <c r="N40" s="58"/>
      <c r="O40" s="190"/>
      <c r="P40" s="122"/>
      <c r="Q40" s="58"/>
      <c r="R40" s="145"/>
      <c r="S40" s="146"/>
      <c r="T40" s="58"/>
      <c r="U40" s="183"/>
      <c r="V40" s="184"/>
      <c r="W40" s="58"/>
      <c r="X40" s="183"/>
      <c r="Y40" s="184"/>
      <c r="Z40" s="58"/>
      <c r="AA40" s="183"/>
      <c r="AB40" s="184"/>
      <c r="AC40" s="58"/>
      <c r="AD40" s="473"/>
      <c r="AE40" s="472"/>
      <c r="AF40" s="24"/>
      <c r="AG40" s="490"/>
      <c r="AH40" s="491"/>
      <c r="AI40" s="477"/>
      <c r="AJ40" s="327"/>
      <c r="AK40" s="327"/>
      <c r="AL40" s="326"/>
      <c r="AM40" s="166"/>
    </row>
    <row r="41" spans="1:39" x14ac:dyDescent="0.25">
      <c r="A41" s="508"/>
      <c r="B41" s="509"/>
      <c r="C41" s="509"/>
      <c r="D41" s="509"/>
      <c r="E41" s="510"/>
      <c r="F41" s="100"/>
      <c r="G41" s="101"/>
      <c r="H41" s="58"/>
      <c r="I41" s="190"/>
      <c r="J41" s="122"/>
      <c r="K41" s="58"/>
      <c r="L41" s="95"/>
      <c r="M41" s="93"/>
      <c r="N41" s="102"/>
      <c r="O41" s="190"/>
      <c r="P41" s="122"/>
      <c r="Q41" s="58"/>
      <c r="R41" s="145"/>
      <c r="S41" s="146"/>
      <c r="T41" s="58"/>
      <c r="U41" s="95"/>
      <c r="V41" s="93"/>
      <c r="W41" s="102"/>
      <c r="X41" s="95"/>
      <c r="Y41" s="93"/>
      <c r="Z41" s="102"/>
      <c r="AA41" s="95"/>
      <c r="AB41" s="93"/>
      <c r="AC41" s="102"/>
      <c r="AD41" s="7"/>
      <c r="AE41" s="4"/>
      <c r="AF41" s="6"/>
      <c r="AG41" s="386"/>
      <c r="AH41" s="113"/>
      <c r="AI41" s="136"/>
      <c r="AJ41" s="327"/>
      <c r="AK41" s="327"/>
      <c r="AL41" s="326"/>
      <c r="AM41" s="157"/>
    </row>
    <row r="42" spans="1:39" x14ac:dyDescent="0.25">
      <c r="A42" s="508"/>
      <c r="B42" s="509"/>
      <c r="C42" s="509"/>
      <c r="D42" s="509"/>
      <c r="E42" s="510"/>
      <c r="F42" s="100"/>
      <c r="G42" s="101"/>
      <c r="H42" s="58"/>
      <c r="I42" s="190"/>
      <c r="J42" s="122"/>
      <c r="K42" s="58"/>
      <c r="L42" s="95"/>
      <c r="M42" s="93"/>
      <c r="N42" s="102"/>
      <c r="O42" s="190"/>
      <c r="P42" s="122"/>
      <c r="Q42" s="58"/>
      <c r="R42" s="190"/>
      <c r="S42" s="122"/>
      <c r="T42" s="58"/>
      <c r="U42" s="95"/>
      <c r="V42" s="93"/>
      <c r="W42" s="102"/>
      <c r="X42" s="95"/>
      <c r="Y42" s="93"/>
      <c r="Z42" s="102"/>
      <c r="AA42" s="95"/>
      <c r="AB42" s="93"/>
      <c r="AC42" s="102"/>
      <c r="AD42" s="7"/>
      <c r="AE42" s="4"/>
      <c r="AF42" s="6"/>
      <c r="AG42" s="386"/>
      <c r="AH42" s="113"/>
      <c r="AI42" s="136"/>
      <c r="AJ42" s="327"/>
      <c r="AK42" s="327"/>
      <c r="AL42" s="326"/>
      <c r="AM42" s="157"/>
    </row>
    <row r="43" spans="1:39" x14ac:dyDescent="0.25">
      <c r="A43" s="418"/>
      <c r="B43" s="419"/>
      <c r="C43" s="419"/>
      <c r="D43" s="419"/>
      <c r="E43" s="499"/>
      <c r="F43" s="100"/>
      <c r="G43" s="101"/>
      <c r="H43" s="58"/>
      <c r="I43" s="190"/>
      <c r="J43" s="122"/>
      <c r="K43" s="58"/>
      <c r="L43" s="95"/>
      <c r="M43" s="93"/>
      <c r="N43" s="102"/>
      <c r="O43" s="190"/>
      <c r="P43" s="122"/>
      <c r="Q43" s="58"/>
      <c r="R43" s="190"/>
      <c r="S43" s="122"/>
      <c r="T43" s="58"/>
      <c r="U43" s="95"/>
      <c r="V43" s="93"/>
      <c r="W43" s="102"/>
      <c r="X43" s="95"/>
      <c r="Y43" s="93"/>
      <c r="Z43" s="102"/>
      <c r="AA43" s="95"/>
      <c r="AB43" s="93"/>
      <c r="AC43" s="102"/>
      <c r="AD43" s="7"/>
      <c r="AE43" s="4"/>
      <c r="AF43" s="6"/>
      <c r="AG43" s="386"/>
      <c r="AH43" s="113"/>
      <c r="AI43" s="136"/>
      <c r="AJ43" s="327"/>
      <c r="AK43" s="327"/>
      <c r="AL43" s="326"/>
      <c r="AM43" s="157"/>
    </row>
    <row r="44" spans="1:39" ht="15.75" thickBot="1" x14ac:dyDescent="0.3">
      <c r="A44" s="511"/>
      <c r="B44" s="512"/>
      <c r="C44" s="512"/>
      <c r="D44" s="512"/>
      <c r="E44" s="513"/>
      <c r="F44" s="117"/>
      <c r="G44" s="118"/>
      <c r="H44" s="59"/>
      <c r="I44" s="191"/>
      <c r="J44" s="192"/>
      <c r="K44" s="59"/>
      <c r="L44" s="96"/>
      <c r="M44" s="94"/>
      <c r="N44" s="103"/>
      <c r="O44" s="191"/>
      <c r="P44" s="192"/>
      <c r="Q44" s="59"/>
      <c r="R44" s="191"/>
      <c r="S44" s="192"/>
      <c r="T44" s="59"/>
      <c r="U44" s="96"/>
      <c r="V44" s="94"/>
      <c r="W44" s="103"/>
      <c r="X44" s="96"/>
      <c r="Y44" s="94"/>
      <c r="Z44" s="103"/>
      <c r="AA44" s="96"/>
      <c r="AB44" s="94"/>
      <c r="AC44" s="103"/>
      <c r="AD44" s="12"/>
      <c r="AE44" s="10"/>
      <c r="AF44" s="11"/>
      <c r="AG44" s="387"/>
      <c r="AH44" s="114"/>
      <c r="AI44" s="177"/>
      <c r="AJ44" s="327"/>
      <c r="AK44" s="327"/>
      <c r="AL44" s="326"/>
      <c r="AM44" s="157"/>
    </row>
    <row r="45" spans="1:39" hidden="1" x14ac:dyDescent="0.25">
      <c r="A45" s="410"/>
      <c r="B45" s="411"/>
      <c r="C45" s="411"/>
      <c r="D45" s="411"/>
      <c r="E45" s="410"/>
      <c r="F45" s="17"/>
      <c r="G45" s="17"/>
      <c r="H45" s="154"/>
      <c r="I45" s="154"/>
      <c r="J45" s="154"/>
      <c r="K45" s="154"/>
      <c r="L45" s="17"/>
      <c r="M45" s="17"/>
      <c r="N45" s="154"/>
      <c r="O45" s="154"/>
      <c r="P45" s="154"/>
      <c r="Q45" s="154"/>
      <c r="R45" s="154"/>
      <c r="S45" s="154"/>
      <c r="T45" s="154"/>
      <c r="U45" s="41"/>
      <c r="V45" s="17"/>
      <c r="W45" s="18"/>
      <c r="X45" s="16"/>
      <c r="Y45" s="17"/>
      <c r="Z45" s="18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43">
        <f>Y45+Z45</f>
        <v>0</v>
      </c>
    </row>
    <row r="46" spans="1:39" hidden="1" x14ac:dyDescent="0.25">
      <c r="A46" s="400"/>
      <c r="B46" s="395"/>
      <c r="C46" s="395"/>
      <c r="D46" s="395"/>
      <c r="E46" s="400"/>
      <c r="F46" s="4"/>
      <c r="G46" s="4"/>
      <c r="H46" s="19"/>
      <c r="I46" s="19"/>
      <c r="J46" s="19"/>
      <c r="K46" s="19"/>
      <c r="L46" s="4"/>
      <c r="M46" s="4"/>
      <c r="N46" s="19"/>
      <c r="O46" s="19"/>
      <c r="P46" s="19"/>
      <c r="Q46" s="19"/>
      <c r="R46" s="19"/>
      <c r="S46" s="19"/>
      <c r="T46" s="19"/>
      <c r="U46" s="14"/>
      <c r="V46" s="4"/>
      <c r="W46" s="6"/>
      <c r="X46" s="7"/>
      <c r="Y46" s="4"/>
      <c r="Z46" s="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3">
        <f>Y46+Z46</f>
        <v>0</v>
      </c>
    </row>
    <row r="47" spans="1:39" ht="15.75" hidden="1" thickBot="1" x14ac:dyDescent="0.3">
      <c r="A47" s="400"/>
      <c r="B47" s="395"/>
      <c r="C47" s="395"/>
      <c r="D47" s="395"/>
      <c r="E47" s="400"/>
      <c r="F47" s="4"/>
      <c r="G47" s="4"/>
      <c r="H47" s="19"/>
      <c r="I47" s="19"/>
      <c r="J47" s="19"/>
      <c r="K47" s="19"/>
      <c r="L47" s="4"/>
      <c r="M47" s="4"/>
      <c r="N47" s="19"/>
      <c r="O47" s="19"/>
      <c r="P47" s="19"/>
      <c r="Q47" s="19"/>
      <c r="R47" s="19"/>
      <c r="S47" s="19"/>
      <c r="T47" s="19"/>
      <c r="U47" s="36"/>
      <c r="V47" s="10"/>
      <c r="W47" s="11"/>
      <c r="X47" s="12"/>
      <c r="Y47" s="10"/>
      <c r="Z47" s="11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3">
        <f>Y47+Z47</f>
        <v>0</v>
      </c>
    </row>
    <row r="48" spans="1:39" x14ac:dyDescent="0.25">
      <c r="A48" s="415"/>
      <c r="B48" s="402"/>
      <c r="C48" s="402"/>
      <c r="D48" s="402"/>
      <c r="E48" s="415"/>
    </row>
  </sheetData>
  <autoFilter ref="A6:AM6">
    <sortState ref="A7:AM46">
      <sortCondition descending="1" ref="AM6"/>
    </sortState>
  </autoFilter>
  <sortState ref="A7:AM23">
    <sortCondition descending="1" ref="AM7:AM23"/>
  </sortState>
  <mergeCells count="14">
    <mergeCell ref="A1:AM1"/>
    <mergeCell ref="A2:AM2"/>
    <mergeCell ref="F5:H5"/>
    <mergeCell ref="L5:N5"/>
    <mergeCell ref="U5:W5"/>
    <mergeCell ref="X5:Z5"/>
    <mergeCell ref="I5:K5"/>
    <mergeCell ref="O5:Q5"/>
    <mergeCell ref="R5:T5"/>
    <mergeCell ref="A3:AM3"/>
    <mergeCell ref="AA5:AC5"/>
    <mergeCell ref="AD5:AF5"/>
    <mergeCell ref="AG5:AI5"/>
    <mergeCell ref="AJ5:AL5"/>
  </mergeCells>
  <printOptions horizontalCentered="1"/>
  <pageMargins left="3.937007874015748E-2" right="3.937007874015748E-2" top="1.3385826771653544" bottom="0.74803149606299213" header="0.11811023622047245" footer="0.31496062992125984"/>
  <pageSetup paperSize="8" scale="66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workbookViewId="0">
      <selection activeCell="A2" sqref="A2:AD2"/>
    </sheetView>
  </sheetViews>
  <sheetFormatPr defaultRowHeight="15" x14ac:dyDescent="0.25"/>
  <cols>
    <col min="1" max="1" width="26.42578125" customWidth="1"/>
    <col min="2" max="2" width="13.5703125" bestFit="1" customWidth="1"/>
    <col min="3" max="3" width="14.85546875" customWidth="1"/>
    <col min="4" max="4" width="20.85546875" customWidth="1"/>
    <col min="5" max="5" width="19.42578125" customWidth="1"/>
    <col min="6" max="7" width="5.7109375" customWidth="1"/>
    <col min="8" max="8" width="7" customWidth="1"/>
    <col min="9" max="10" width="5.7109375" customWidth="1"/>
    <col min="11" max="11" width="7" customWidth="1"/>
    <col min="12" max="13" width="5.7109375" customWidth="1"/>
    <col min="14" max="14" width="7" customWidth="1"/>
    <col min="15" max="16" width="5.7109375" customWidth="1"/>
    <col min="17" max="17" width="7" customWidth="1"/>
    <col min="18" max="19" width="5.7109375" customWidth="1"/>
    <col min="20" max="20" width="7" customWidth="1"/>
    <col min="21" max="22" width="5.7109375" customWidth="1"/>
    <col min="23" max="23" width="7" customWidth="1"/>
    <col min="24" max="24" width="5.28515625" customWidth="1"/>
    <col min="25" max="25" width="5.5703125" customWidth="1"/>
    <col min="26" max="26" width="5.28515625" customWidth="1"/>
    <col min="27" max="27" width="5" customWidth="1"/>
    <col min="28" max="28" width="5.5703125" customWidth="1"/>
    <col min="29" max="29" width="5.7109375" customWidth="1"/>
    <col min="30" max="30" width="10.140625" bestFit="1" customWidth="1"/>
  </cols>
  <sheetData>
    <row r="1" spans="1:32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51"/>
    </row>
    <row r="2" spans="1:32" ht="28.5" x14ac:dyDescent="0.45">
      <c r="A2" s="640" t="s">
        <v>24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52"/>
    </row>
    <row r="3" spans="1:32" ht="23.25" x14ac:dyDescent="0.3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377"/>
      <c r="AF3" s="377"/>
    </row>
    <row r="4" spans="1:32" ht="15.75" thickBot="1" x14ac:dyDescent="0.3"/>
    <row r="5" spans="1:32" ht="27.75" customHeight="1" thickBot="1" x14ac:dyDescent="0.3">
      <c r="A5" s="1"/>
      <c r="B5" s="1"/>
      <c r="C5" s="1"/>
      <c r="D5" s="1"/>
      <c r="E5" s="1"/>
      <c r="F5" s="648" t="s">
        <v>32</v>
      </c>
      <c r="G5" s="649"/>
      <c r="H5" s="654"/>
      <c r="I5" s="648" t="s">
        <v>251</v>
      </c>
      <c r="J5" s="649"/>
      <c r="K5" s="654"/>
      <c r="L5" s="655" t="s">
        <v>264</v>
      </c>
      <c r="M5" s="656"/>
      <c r="N5" s="657"/>
      <c r="O5" s="648" t="s">
        <v>299</v>
      </c>
      <c r="P5" s="649"/>
      <c r="Q5" s="654"/>
      <c r="R5" s="648" t="s">
        <v>299</v>
      </c>
      <c r="S5" s="649"/>
      <c r="T5" s="654"/>
      <c r="U5" s="648"/>
      <c r="V5" s="649"/>
      <c r="W5" s="654"/>
      <c r="X5" s="644"/>
      <c r="Y5" s="645"/>
      <c r="Z5" s="646"/>
      <c r="AA5" s="648" t="s">
        <v>33</v>
      </c>
      <c r="AB5" s="649"/>
      <c r="AC5" s="643"/>
      <c r="AD5" s="382" t="s">
        <v>0</v>
      </c>
    </row>
    <row r="6" spans="1:32" ht="15.75" thickBot="1" x14ac:dyDescent="0.3">
      <c r="A6" s="391" t="s">
        <v>1</v>
      </c>
      <c r="B6" s="38" t="s">
        <v>3</v>
      </c>
      <c r="C6" s="38" t="s">
        <v>39</v>
      </c>
      <c r="D6" s="38" t="s">
        <v>50</v>
      </c>
      <c r="E6" s="504" t="s">
        <v>41</v>
      </c>
      <c r="F6" s="278">
        <v>45360</v>
      </c>
      <c r="G6" s="279" t="s">
        <v>181</v>
      </c>
      <c r="H6" s="280" t="s">
        <v>6</v>
      </c>
      <c r="I6" s="278">
        <v>45395</v>
      </c>
      <c r="J6" s="279">
        <v>45396</v>
      </c>
      <c r="K6" s="280" t="s">
        <v>6</v>
      </c>
      <c r="L6" s="278">
        <v>45395</v>
      </c>
      <c r="M6" s="279">
        <v>45396</v>
      </c>
      <c r="N6" s="280" t="s">
        <v>6</v>
      </c>
      <c r="O6" s="278">
        <v>45402</v>
      </c>
      <c r="P6" s="279">
        <v>45403</v>
      </c>
      <c r="Q6" s="280" t="s">
        <v>6</v>
      </c>
      <c r="R6" s="278">
        <v>45422</v>
      </c>
      <c r="S6" s="279">
        <v>45423</v>
      </c>
      <c r="T6" s="280" t="s">
        <v>6</v>
      </c>
      <c r="U6" s="370"/>
      <c r="V6" s="371"/>
      <c r="W6" s="275" t="s">
        <v>6</v>
      </c>
      <c r="X6" s="384"/>
      <c r="Y6" s="385"/>
      <c r="Z6" s="212" t="s">
        <v>6</v>
      </c>
      <c r="AA6" s="230"/>
      <c r="AB6" s="544"/>
      <c r="AC6" s="121" t="s">
        <v>6</v>
      </c>
      <c r="AD6" s="381"/>
    </row>
    <row r="7" spans="1:32" x14ac:dyDescent="0.25">
      <c r="A7" s="4" t="s">
        <v>363</v>
      </c>
      <c r="B7" s="4" t="s">
        <v>371</v>
      </c>
      <c r="C7" s="4" t="s">
        <v>271</v>
      </c>
      <c r="D7" s="4" t="s">
        <v>372</v>
      </c>
      <c r="E7" s="4" t="s">
        <v>373</v>
      </c>
      <c r="F7" s="93"/>
      <c r="G7" s="93"/>
      <c r="H7" s="102"/>
      <c r="I7" s="95"/>
      <c r="J7" s="93"/>
      <c r="K7" s="102"/>
      <c r="L7" s="95"/>
      <c r="M7" s="93"/>
      <c r="N7" s="102"/>
      <c r="O7" s="4">
        <v>13.2</v>
      </c>
      <c r="P7" s="4">
        <v>13.2</v>
      </c>
      <c r="Q7" s="19">
        <f>O7+P7</f>
        <v>26.4</v>
      </c>
      <c r="R7" s="14">
        <v>13.2</v>
      </c>
      <c r="S7" s="4">
        <v>13.2</v>
      </c>
      <c r="T7" s="603">
        <f t="shared" ref="T7:T12" si="0">S7+R7</f>
        <v>26.4</v>
      </c>
      <c r="U7" s="236"/>
      <c r="V7" s="237"/>
      <c r="W7" s="102"/>
      <c r="X7" s="634"/>
      <c r="Y7" s="636"/>
      <c r="Z7" s="302"/>
      <c r="AA7" s="634"/>
      <c r="AB7" s="636"/>
      <c r="AC7" s="302"/>
      <c r="AD7" s="157">
        <f t="shared" ref="AD7:AD15" si="1">H7+K7+N7+Q7+T7+W7+Z7+AC7</f>
        <v>52.8</v>
      </c>
    </row>
    <row r="8" spans="1:32" x14ac:dyDescent="0.25">
      <c r="A8" s="4" t="s">
        <v>283</v>
      </c>
      <c r="B8" s="4" t="s">
        <v>374</v>
      </c>
      <c r="C8" s="4" t="s">
        <v>375</v>
      </c>
      <c r="D8" s="4" t="s">
        <v>286</v>
      </c>
      <c r="E8" s="4" t="s">
        <v>376</v>
      </c>
      <c r="F8" s="93"/>
      <c r="G8" s="93"/>
      <c r="H8" s="102"/>
      <c r="I8" s="95"/>
      <c r="J8" s="93"/>
      <c r="K8" s="102"/>
      <c r="L8" s="95"/>
      <c r="M8" s="93"/>
      <c r="N8" s="102"/>
      <c r="O8" s="4">
        <v>12.76</v>
      </c>
      <c r="P8" s="4">
        <v>10.62</v>
      </c>
      <c r="Q8" s="632">
        <f>O8+P8</f>
        <v>23.38</v>
      </c>
      <c r="R8" s="4">
        <v>12.76</v>
      </c>
      <c r="S8" s="4">
        <v>12.32</v>
      </c>
      <c r="T8" s="603">
        <f t="shared" si="0"/>
        <v>25.08</v>
      </c>
      <c r="U8" s="236"/>
      <c r="V8" s="237"/>
      <c r="W8" s="102"/>
      <c r="X8" s="262"/>
      <c r="Y8" s="109"/>
      <c r="Z8" s="151"/>
      <c r="AA8" s="262"/>
      <c r="AB8" s="109"/>
      <c r="AC8" s="151"/>
      <c r="AD8" s="157">
        <f t="shared" si="1"/>
        <v>48.459999999999994</v>
      </c>
    </row>
    <row r="9" spans="1:32" x14ac:dyDescent="0.25">
      <c r="A9" s="4" t="s">
        <v>73</v>
      </c>
      <c r="B9" s="4" t="s">
        <v>162</v>
      </c>
      <c r="C9" s="4" t="s">
        <v>163</v>
      </c>
      <c r="D9" s="4" t="s">
        <v>104</v>
      </c>
      <c r="E9" s="4" t="s">
        <v>164</v>
      </c>
      <c r="F9" s="4">
        <v>13.2</v>
      </c>
      <c r="G9" s="4">
        <v>3.48</v>
      </c>
      <c r="H9" s="380">
        <f>SUM(F9:G9)</f>
        <v>16.68</v>
      </c>
      <c r="I9" s="95"/>
      <c r="J9" s="93"/>
      <c r="K9" s="102"/>
      <c r="L9" s="95"/>
      <c r="M9" s="93"/>
      <c r="N9" s="102"/>
      <c r="O9" s="7">
        <v>3.36</v>
      </c>
      <c r="P9" s="4">
        <v>5.7</v>
      </c>
      <c r="Q9" s="632">
        <f>O9+P9</f>
        <v>9.06</v>
      </c>
      <c r="R9" s="4">
        <v>7.7</v>
      </c>
      <c r="S9" s="4">
        <v>12.98</v>
      </c>
      <c r="T9" s="603">
        <f t="shared" si="0"/>
        <v>20.68</v>
      </c>
      <c r="U9" s="100"/>
      <c r="V9" s="101"/>
      <c r="W9" s="102"/>
      <c r="X9" s="262"/>
      <c r="Y9" s="109"/>
      <c r="Z9" s="151"/>
      <c r="AA9" s="262"/>
      <c r="AB9" s="109"/>
      <c r="AC9" s="151"/>
      <c r="AD9" s="157">
        <f t="shared" si="1"/>
        <v>46.42</v>
      </c>
    </row>
    <row r="10" spans="1:32" x14ac:dyDescent="0.25">
      <c r="A10" s="4" t="s">
        <v>73</v>
      </c>
      <c r="B10" s="4" t="s">
        <v>167</v>
      </c>
      <c r="C10" s="4" t="s">
        <v>168</v>
      </c>
      <c r="D10" s="4" t="s">
        <v>104</v>
      </c>
      <c r="E10" s="4" t="s">
        <v>169</v>
      </c>
      <c r="F10" s="93"/>
      <c r="G10" s="93"/>
      <c r="H10" s="102"/>
      <c r="I10" s="95"/>
      <c r="J10" s="256"/>
      <c r="K10" s="102"/>
      <c r="L10" s="95"/>
      <c r="M10" s="93"/>
      <c r="N10" s="102"/>
      <c r="O10" s="7">
        <v>12.98</v>
      </c>
      <c r="P10" s="4">
        <v>8.1199999999999992</v>
      </c>
      <c r="Q10" s="632">
        <f>O10+P10</f>
        <v>21.1</v>
      </c>
      <c r="R10" s="4">
        <v>12.54</v>
      </c>
      <c r="S10" s="4">
        <v>12.54</v>
      </c>
      <c r="T10" s="603">
        <f t="shared" si="0"/>
        <v>25.08</v>
      </c>
      <c r="U10" s="236"/>
      <c r="V10" s="237"/>
      <c r="W10" s="102"/>
      <c r="X10" s="262"/>
      <c r="Y10" s="109"/>
      <c r="Z10" s="151"/>
      <c r="AA10" s="262"/>
      <c r="AB10" s="109"/>
      <c r="AC10" s="151"/>
      <c r="AD10" s="157">
        <f t="shared" si="1"/>
        <v>46.18</v>
      </c>
    </row>
    <row r="11" spans="1:32" x14ac:dyDescent="0.25">
      <c r="A11" t="s">
        <v>73</v>
      </c>
      <c r="B11" t="s">
        <v>182</v>
      </c>
      <c r="C11" t="s">
        <v>93</v>
      </c>
      <c r="D11" t="s">
        <v>126</v>
      </c>
      <c r="E11" t="s">
        <v>183</v>
      </c>
      <c r="F11" s="7">
        <v>8.1199999999999992</v>
      </c>
      <c r="G11" s="4">
        <v>13.2</v>
      </c>
      <c r="H11" s="380">
        <f>SUM(F11:G11)</f>
        <v>21.32</v>
      </c>
      <c r="I11" s="378"/>
      <c r="J11" s="379"/>
      <c r="K11" s="380"/>
      <c r="L11" s="378"/>
      <c r="M11" s="379"/>
      <c r="N11" s="380"/>
      <c r="O11" s="7">
        <v>5.7</v>
      </c>
      <c r="P11" s="4">
        <v>0</v>
      </c>
      <c r="Q11" s="632">
        <f>O11+P11</f>
        <v>5.7</v>
      </c>
      <c r="R11" s="4">
        <v>12.32</v>
      </c>
      <c r="S11" s="4">
        <v>5.5</v>
      </c>
      <c r="T11" s="603">
        <f t="shared" si="0"/>
        <v>17.82</v>
      </c>
      <c r="U11" s="367"/>
      <c r="V11" s="368"/>
      <c r="W11" s="380"/>
      <c r="X11" s="635"/>
      <c r="Y11" s="637"/>
      <c r="Z11" s="638"/>
      <c r="AA11" s="635"/>
      <c r="AB11" s="637"/>
      <c r="AC11" s="638"/>
      <c r="AD11" s="157">
        <f t="shared" si="1"/>
        <v>44.84</v>
      </c>
    </row>
    <row r="12" spans="1:32" x14ac:dyDescent="0.25">
      <c r="A12" s="4" t="s">
        <v>260</v>
      </c>
      <c r="B12" s="4" t="s">
        <v>266</v>
      </c>
      <c r="C12" s="4" t="s">
        <v>267</v>
      </c>
      <c r="D12" s="4" t="s">
        <v>268</v>
      </c>
      <c r="E12" s="4" t="s">
        <v>269</v>
      </c>
      <c r="F12" s="243"/>
      <c r="G12" s="93"/>
      <c r="H12" s="102"/>
      <c r="I12" s="95"/>
      <c r="J12" s="93"/>
      <c r="K12" s="102"/>
      <c r="L12" s="95">
        <v>1.1000000000000001</v>
      </c>
      <c r="M12">
        <v>7.56</v>
      </c>
      <c r="N12" s="102">
        <f>M12+L12</f>
        <v>8.66</v>
      </c>
      <c r="O12" s="95"/>
      <c r="P12" s="93"/>
      <c r="Q12" s="632"/>
      <c r="R12" s="4">
        <v>13.2</v>
      </c>
      <c r="S12" s="4">
        <v>12.76</v>
      </c>
      <c r="T12" s="6">
        <f t="shared" si="0"/>
        <v>25.96</v>
      </c>
      <c r="U12" s="236"/>
      <c r="V12" s="237"/>
      <c r="W12" s="102"/>
      <c r="X12" s="262"/>
      <c r="Y12" s="109"/>
      <c r="Z12" s="151"/>
      <c r="AA12" s="262"/>
      <c r="AB12" s="109"/>
      <c r="AC12" s="151"/>
      <c r="AD12" s="157">
        <f t="shared" si="1"/>
        <v>34.620000000000005</v>
      </c>
    </row>
    <row r="13" spans="1:32" x14ac:dyDescent="0.25">
      <c r="A13" s="4" t="s">
        <v>51</v>
      </c>
      <c r="B13" s="4" t="s">
        <v>258</v>
      </c>
      <c r="C13" s="4" t="s">
        <v>93</v>
      </c>
      <c r="D13" s="4" t="s">
        <v>54</v>
      </c>
      <c r="E13" s="4" t="s">
        <v>259</v>
      </c>
      <c r="F13" s="243"/>
      <c r="G13" s="93"/>
      <c r="H13" s="102"/>
      <c r="I13" s="95">
        <v>3.6</v>
      </c>
      <c r="J13" s="93">
        <v>13.2</v>
      </c>
      <c r="K13" s="102">
        <f>SUM(I13:J13)</f>
        <v>16.8</v>
      </c>
      <c r="L13" s="95"/>
      <c r="M13" s="93"/>
      <c r="N13" s="242"/>
      <c r="O13" s="93"/>
      <c r="P13" s="93"/>
      <c r="Q13" s="632"/>
      <c r="R13" s="101"/>
      <c r="S13" s="101"/>
      <c r="T13" s="633"/>
      <c r="U13" s="236"/>
      <c r="V13" s="237"/>
      <c r="W13" s="102"/>
      <c r="X13" s="262"/>
      <c r="Y13" s="109"/>
      <c r="Z13" s="151"/>
      <c r="AA13" s="262"/>
      <c r="AB13" s="109"/>
      <c r="AC13" s="151"/>
      <c r="AD13" s="157">
        <f t="shared" si="1"/>
        <v>16.8</v>
      </c>
    </row>
    <row r="14" spans="1:32" x14ac:dyDescent="0.25">
      <c r="A14" s="4" t="s">
        <v>51</v>
      </c>
      <c r="B14" s="4" t="s">
        <v>184</v>
      </c>
      <c r="C14" s="4" t="s">
        <v>185</v>
      </c>
      <c r="D14" s="4" t="s">
        <v>54</v>
      </c>
      <c r="E14" s="4" t="s">
        <v>186</v>
      </c>
      <c r="F14" s="14">
        <v>0</v>
      </c>
      <c r="G14" s="4">
        <v>5.9</v>
      </c>
      <c r="H14" s="380">
        <f>SUM(F14:G14)</f>
        <v>5.9</v>
      </c>
      <c r="I14" s="95" t="s">
        <v>254</v>
      </c>
      <c r="J14" s="93">
        <v>3.54</v>
      </c>
      <c r="K14" s="102">
        <v>3.54</v>
      </c>
      <c r="L14" s="95"/>
      <c r="M14" s="93"/>
      <c r="N14" s="242"/>
      <c r="O14" s="93"/>
      <c r="P14" s="93"/>
      <c r="Q14" s="632"/>
      <c r="R14" s="4">
        <v>3.24</v>
      </c>
      <c r="S14" s="4">
        <v>3.24</v>
      </c>
      <c r="T14" s="603">
        <f>S14+R14</f>
        <v>6.48</v>
      </c>
      <c r="U14" s="236"/>
      <c r="V14" s="237"/>
      <c r="W14" s="102"/>
      <c r="X14" s="262"/>
      <c r="Y14" s="109"/>
      <c r="Z14" s="151"/>
      <c r="AA14" s="262"/>
      <c r="AB14" s="109"/>
      <c r="AC14" s="151"/>
      <c r="AD14" s="157">
        <f t="shared" si="1"/>
        <v>15.920000000000002</v>
      </c>
    </row>
    <row r="15" spans="1:32" x14ac:dyDescent="0.25">
      <c r="A15" s="4" t="s">
        <v>45</v>
      </c>
      <c r="B15" s="4" t="s">
        <v>170</v>
      </c>
      <c r="C15" s="4" t="s">
        <v>187</v>
      </c>
      <c r="D15" s="4" t="s">
        <v>188</v>
      </c>
      <c r="E15" s="4" t="s">
        <v>189</v>
      </c>
      <c r="F15" s="14">
        <v>12.98</v>
      </c>
      <c r="G15" s="93" t="s">
        <v>81</v>
      </c>
      <c r="H15" s="102">
        <v>0</v>
      </c>
      <c r="I15" s="95"/>
      <c r="J15" s="93"/>
      <c r="K15" s="102"/>
      <c r="L15" s="95"/>
      <c r="M15" s="93"/>
      <c r="N15" s="242"/>
      <c r="O15" s="93"/>
      <c r="P15" s="93"/>
      <c r="Q15" s="632"/>
      <c r="R15" s="100"/>
      <c r="S15" s="101"/>
      <c r="T15" s="102"/>
      <c r="U15" s="236"/>
      <c r="V15" s="237"/>
      <c r="W15" s="102"/>
      <c r="X15" s="262"/>
      <c r="Y15" s="109"/>
      <c r="Z15" s="151"/>
      <c r="AA15" s="262"/>
      <c r="AB15" s="109"/>
      <c r="AC15" s="151"/>
      <c r="AD15" s="157">
        <f t="shared" si="1"/>
        <v>0</v>
      </c>
    </row>
    <row r="16" spans="1:32" x14ac:dyDescent="0.25">
      <c r="A16" s="69"/>
      <c r="B16" s="63"/>
      <c r="C16" s="63"/>
      <c r="D16" s="63"/>
      <c r="E16" s="70"/>
      <c r="F16" s="95"/>
      <c r="G16" s="93"/>
      <c r="H16" s="102"/>
      <c r="I16" s="95"/>
      <c r="J16" s="93"/>
      <c r="K16" s="102"/>
      <c r="L16" s="95"/>
      <c r="M16" s="93"/>
      <c r="N16" s="102"/>
      <c r="O16" s="95"/>
      <c r="P16" s="93"/>
      <c r="Q16" s="632"/>
      <c r="R16" s="100"/>
      <c r="S16" s="256"/>
      <c r="T16" s="102"/>
      <c r="U16" s="236"/>
      <c r="V16" s="237"/>
      <c r="W16" s="102"/>
      <c r="X16" s="262"/>
      <c r="Y16" s="109"/>
      <c r="Z16" s="151"/>
      <c r="AA16" s="262"/>
      <c r="AB16" s="109"/>
      <c r="AC16" s="151"/>
      <c r="AD16" s="157"/>
    </row>
    <row r="17" spans="1:30" x14ac:dyDescent="0.25">
      <c r="A17" s="4"/>
      <c r="B17" s="4"/>
      <c r="C17" s="4"/>
      <c r="D17" s="4"/>
      <c r="E17" s="4"/>
      <c r="F17" s="93"/>
      <c r="G17" s="93"/>
      <c r="H17" s="237"/>
      <c r="I17" s="93"/>
      <c r="J17" s="93"/>
      <c r="K17" s="237"/>
      <c r="L17" s="93"/>
      <c r="M17" s="93"/>
      <c r="N17" s="237"/>
      <c r="O17" s="4"/>
      <c r="P17" s="4"/>
      <c r="Q17" s="632"/>
      <c r="R17" s="615"/>
      <c r="S17" s="101"/>
      <c r="T17" s="102"/>
      <c r="U17" s="236"/>
      <c r="V17" s="237"/>
      <c r="W17" s="102"/>
      <c r="X17" s="262"/>
      <c r="Y17" s="109"/>
      <c r="Z17" s="151"/>
      <c r="AA17" s="262"/>
      <c r="AB17" s="109"/>
      <c r="AC17" s="151"/>
      <c r="AD17" s="157"/>
    </row>
    <row r="18" spans="1:30" x14ac:dyDescent="0.25">
      <c r="A18" s="4"/>
      <c r="B18" s="4"/>
      <c r="C18" s="4"/>
      <c r="D18" s="4"/>
      <c r="E18" s="4"/>
      <c r="F18" s="93"/>
      <c r="G18" s="93"/>
      <c r="H18" s="237"/>
      <c r="I18" s="93"/>
      <c r="J18" s="93"/>
      <c r="K18" s="237"/>
      <c r="L18" s="93"/>
      <c r="M18" s="93"/>
      <c r="N18" s="237"/>
      <c r="O18" s="4"/>
      <c r="P18" s="4"/>
      <c r="Q18" s="632"/>
      <c r="R18" s="631"/>
      <c r="S18" s="101"/>
      <c r="T18" s="102"/>
      <c r="U18" s="236"/>
      <c r="V18" s="237"/>
      <c r="W18" s="102"/>
      <c r="X18" s="262"/>
      <c r="Y18" s="109"/>
      <c r="Z18" s="151"/>
      <c r="AA18" s="262"/>
      <c r="AB18" s="109"/>
      <c r="AC18" s="151"/>
      <c r="AD18" s="157"/>
    </row>
    <row r="19" spans="1:30" x14ac:dyDescent="0.25">
      <c r="A19" s="17"/>
      <c r="B19" s="17"/>
      <c r="C19" s="17"/>
      <c r="D19" s="17"/>
      <c r="E19" s="17"/>
      <c r="F19" s="41"/>
      <c r="G19" s="17"/>
      <c r="H19" s="632"/>
      <c r="I19" s="17"/>
      <c r="J19" s="17"/>
      <c r="K19" s="632"/>
      <c r="L19" s="41"/>
      <c r="M19" s="17"/>
      <c r="N19" s="18"/>
      <c r="O19" s="17"/>
      <c r="P19" s="17"/>
      <c r="Q19" s="632"/>
      <c r="R19" s="256"/>
      <c r="S19" s="101"/>
      <c r="T19" s="102"/>
      <c r="U19" s="236"/>
      <c r="V19" s="237"/>
      <c r="W19" s="102"/>
      <c r="X19" s="262"/>
      <c r="Y19" s="109"/>
      <c r="Z19" s="151"/>
      <c r="AA19" s="262"/>
      <c r="AB19" s="109"/>
      <c r="AC19" s="151"/>
      <c r="AD19" s="157"/>
    </row>
    <row r="20" spans="1:30" x14ac:dyDescent="0.25">
      <c r="A20" s="4"/>
      <c r="B20" s="4"/>
      <c r="C20" s="4"/>
      <c r="D20" s="4"/>
      <c r="E20" s="4"/>
      <c r="F20" s="14"/>
      <c r="G20" s="4"/>
      <c r="H20" s="603"/>
      <c r="I20" s="4"/>
      <c r="J20" s="4"/>
      <c r="K20" s="603"/>
      <c r="L20" s="14"/>
      <c r="M20" s="4"/>
      <c r="N20" s="6"/>
      <c r="O20" s="17"/>
      <c r="P20" s="17"/>
      <c r="Q20" s="603"/>
      <c r="R20" s="100"/>
      <c r="S20" s="101"/>
      <c r="T20" s="102"/>
      <c r="U20" s="236"/>
      <c r="V20" s="237"/>
      <c r="W20" s="102"/>
      <c r="X20" s="262"/>
      <c r="Y20" s="109"/>
      <c r="Z20" s="151"/>
      <c r="AA20" s="262"/>
      <c r="AB20" s="109"/>
      <c r="AC20" s="151"/>
      <c r="AD20" s="157"/>
    </row>
    <row r="21" spans="1:30" x14ac:dyDescent="0.25">
      <c r="A21" s="4"/>
      <c r="B21" s="4"/>
      <c r="C21" s="4"/>
      <c r="D21" s="4"/>
      <c r="E21" s="4"/>
      <c r="F21" s="4"/>
      <c r="G21" s="4"/>
      <c r="H21" s="603"/>
      <c r="I21" s="588"/>
      <c r="J21" s="588"/>
      <c r="K21" s="603"/>
      <c r="L21" s="588"/>
      <c r="M21" s="588"/>
      <c r="N21" s="603"/>
      <c r="O21" s="133"/>
      <c r="Q21" s="603"/>
      <c r="R21" s="100"/>
      <c r="S21" s="101"/>
      <c r="T21" s="102"/>
      <c r="U21" s="236"/>
      <c r="V21" s="237"/>
      <c r="W21" s="102"/>
      <c r="X21" s="262"/>
      <c r="Y21" s="109"/>
      <c r="Z21" s="151"/>
      <c r="AA21" s="262"/>
      <c r="AB21" s="109"/>
      <c r="AC21" s="151"/>
      <c r="AD21" s="157"/>
    </row>
    <row r="22" spans="1:30" x14ac:dyDescent="0.25">
      <c r="A22" s="4"/>
      <c r="B22" s="4"/>
      <c r="C22" s="4"/>
      <c r="D22" s="4"/>
      <c r="E22" s="4"/>
      <c r="F22" s="4"/>
      <c r="G22" s="4"/>
      <c r="H22" s="603"/>
      <c r="I22" s="4"/>
      <c r="J22" s="4"/>
      <c r="K22" s="603"/>
      <c r="L22" s="4"/>
      <c r="M22" s="4"/>
      <c r="N22" s="603"/>
      <c r="O22" s="4"/>
      <c r="P22" s="4"/>
      <c r="Q22" s="603"/>
      <c r="R22" s="100"/>
      <c r="S22" s="101"/>
      <c r="T22" s="102"/>
      <c r="U22" s="236"/>
      <c r="V22" s="237"/>
      <c r="W22" s="102"/>
      <c r="X22" s="262"/>
      <c r="Y22" s="109"/>
      <c r="Z22" s="151"/>
      <c r="AA22" s="262"/>
      <c r="AB22" s="109"/>
      <c r="AC22" s="151"/>
      <c r="AD22" s="157"/>
    </row>
    <row r="23" spans="1:30" x14ac:dyDescent="0.25">
      <c r="A23" s="4"/>
      <c r="B23" s="4"/>
      <c r="C23" s="4"/>
      <c r="D23" s="4"/>
      <c r="E23" s="4"/>
      <c r="F23" s="4"/>
      <c r="G23" s="4"/>
      <c r="H23" s="603"/>
      <c r="I23" s="4"/>
      <c r="J23" s="4"/>
      <c r="K23" s="603"/>
      <c r="L23" s="4"/>
      <c r="M23" s="4"/>
      <c r="N23" s="603"/>
      <c r="O23" s="4"/>
      <c r="P23" s="4"/>
      <c r="Q23" s="603"/>
      <c r="R23" s="100"/>
      <c r="S23" s="101"/>
      <c r="T23" s="102"/>
      <c r="U23" s="236"/>
      <c r="V23" s="237"/>
      <c r="W23" s="102"/>
      <c r="X23" s="262"/>
      <c r="Y23" s="109"/>
      <c r="Z23" s="151"/>
      <c r="AA23" s="262"/>
      <c r="AB23" s="109"/>
      <c r="AC23" s="151"/>
      <c r="AD23" s="157"/>
    </row>
    <row r="24" spans="1:30" ht="15.75" thickBot="1" x14ac:dyDescent="0.3">
      <c r="A24" s="71"/>
      <c r="B24" s="72"/>
      <c r="C24" s="72"/>
      <c r="D24" s="72"/>
      <c r="E24" s="73"/>
      <c r="F24" s="96"/>
      <c r="G24" s="94"/>
      <c r="H24" s="103"/>
      <c r="I24" s="96"/>
      <c r="J24" s="94"/>
      <c r="K24" s="103"/>
      <c r="L24" s="96"/>
      <c r="M24" s="94"/>
      <c r="N24" s="103"/>
      <c r="O24" s="96"/>
      <c r="P24" s="94"/>
      <c r="Q24" s="103"/>
      <c r="R24" s="117"/>
      <c r="S24" s="118"/>
      <c r="T24" s="103"/>
      <c r="U24" s="245"/>
      <c r="V24" s="246"/>
      <c r="W24" s="103"/>
      <c r="X24" s="263"/>
      <c r="Y24" s="110"/>
      <c r="Z24" s="255"/>
      <c r="AA24" s="263"/>
      <c r="AB24" s="110"/>
      <c r="AC24" s="255"/>
      <c r="AD24" s="157"/>
    </row>
  </sheetData>
  <autoFilter ref="A6:AD6">
    <sortState ref="A7:AD28">
      <sortCondition descending="1" ref="AD6"/>
    </sortState>
  </autoFilter>
  <sortState ref="A7:AD18">
    <sortCondition descending="1" ref="AD7:AD18"/>
  </sortState>
  <mergeCells count="11">
    <mergeCell ref="A1:AD1"/>
    <mergeCell ref="A2:AD2"/>
    <mergeCell ref="F5:H5"/>
    <mergeCell ref="I5:K5"/>
    <mergeCell ref="L5:N5"/>
    <mergeCell ref="O5:Q5"/>
    <mergeCell ref="R5:T5"/>
    <mergeCell ref="U5:W5"/>
    <mergeCell ref="A3:AD3"/>
    <mergeCell ref="X5:Z5"/>
    <mergeCell ref="AA5:AC5"/>
  </mergeCells>
  <printOptions horizontalCentered="1"/>
  <pageMargins left="0.43307086614173229" right="0.43307086614173229" top="1.2204724409448819" bottom="0.74803149606299213" header="0.11811023622047245" footer="0.31496062992125984"/>
  <pageSetup paperSize="9" scale="55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1"/>
  <sheetViews>
    <sheetView workbookViewId="0">
      <selection activeCell="AA8" sqref="AA8"/>
    </sheetView>
  </sheetViews>
  <sheetFormatPr defaultRowHeight="15" x14ac:dyDescent="0.25"/>
  <cols>
    <col min="1" max="1" width="19.7109375" style="388" customWidth="1"/>
    <col min="2" max="2" width="18" customWidth="1"/>
    <col min="3" max="3" width="12.85546875" customWidth="1"/>
    <col min="4" max="4" width="21.28515625" customWidth="1"/>
    <col min="5" max="5" width="19" style="388" customWidth="1"/>
    <col min="6" max="7" width="5.28515625" customWidth="1"/>
    <col min="8" max="8" width="7" customWidth="1"/>
    <col min="9" max="10" width="5.28515625" customWidth="1"/>
    <col min="11" max="11" width="7" customWidth="1"/>
    <col min="12" max="13" width="5.28515625" customWidth="1"/>
    <col min="14" max="14" width="7" customWidth="1"/>
    <col min="15" max="16" width="5.28515625" customWidth="1"/>
    <col min="17" max="17" width="7" customWidth="1"/>
    <col min="18" max="19" width="5.28515625" customWidth="1"/>
    <col min="20" max="26" width="7" customWidth="1"/>
    <col min="27" max="27" width="8.140625" bestFit="1" customWidth="1"/>
  </cols>
  <sheetData>
    <row r="1" spans="1:39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</row>
    <row r="2" spans="1:39" ht="28.5" x14ac:dyDescent="0.45">
      <c r="A2" s="640" t="s">
        <v>9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</row>
    <row r="3" spans="1:39" ht="28.5" x14ac:dyDescent="0.45">
      <c r="A3" s="640"/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</row>
    <row r="4" spans="1:39" ht="15.75" thickBot="1" x14ac:dyDescent="0.3"/>
    <row r="5" spans="1:39" ht="27.75" customHeight="1" thickBot="1" x14ac:dyDescent="0.3">
      <c r="A5" s="389"/>
      <c r="B5" s="1"/>
      <c r="C5" s="1"/>
      <c r="D5" s="1"/>
      <c r="E5" s="389"/>
      <c r="F5" s="641" t="s">
        <v>299</v>
      </c>
      <c r="G5" s="642"/>
      <c r="H5" s="643"/>
      <c r="I5" s="641"/>
      <c r="J5" s="642"/>
      <c r="K5" s="643"/>
      <c r="L5" s="651"/>
      <c r="M5" s="652"/>
      <c r="N5" s="653"/>
      <c r="O5" s="641"/>
      <c r="P5" s="642"/>
      <c r="Q5" s="643"/>
      <c r="R5" s="641"/>
      <c r="S5" s="642"/>
      <c r="T5" s="643"/>
      <c r="U5" s="641"/>
      <c r="V5" s="642"/>
      <c r="W5" s="643"/>
      <c r="X5" s="648"/>
      <c r="Y5" s="649"/>
      <c r="Z5" s="643"/>
      <c r="AA5" s="2" t="s">
        <v>0</v>
      </c>
    </row>
    <row r="6" spans="1:39" ht="15.75" thickBot="1" x14ac:dyDescent="0.3">
      <c r="A6" s="391" t="s">
        <v>1</v>
      </c>
      <c r="B6" s="38" t="s">
        <v>2</v>
      </c>
      <c r="C6" s="38" t="s">
        <v>3</v>
      </c>
      <c r="D6" s="504" t="s">
        <v>5</v>
      </c>
      <c r="E6" s="504" t="s">
        <v>41</v>
      </c>
      <c r="F6" s="226">
        <v>45423</v>
      </c>
      <c r="G6" s="224">
        <v>45424</v>
      </c>
      <c r="H6" s="15" t="s">
        <v>6</v>
      </c>
      <c r="I6" s="223">
        <v>45017</v>
      </c>
      <c r="J6" s="224">
        <v>45018</v>
      </c>
      <c r="K6" s="15" t="s">
        <v>6</v>
      </c>
      <c r="L6" s="223">
        <v>45059</v>
      </c>
      <c r="M6" s="224">
        <v>45060</v>
      </c>
      <c r="N6" s="15" t="s">
        <v>6</v>
      </c>
      <c r="O6" s="223">
        <v>45101</v>
      </c>
      <c r="P6" s="224">
        <v>45102</v>
      </c>
      <c r="Q6" s="15" t="s">
        <v>6</v>
      </c>
      <c r="R6" s="223">
        <v>45122</v>
      </c>
      <c r="S6" s="224">
        <v>45123</v>
      </c>
      <c r="T6" s="15" t="s">
        <v>6</v>
      </c>
      <c r="U6" s="227">
        <v>45188</v>
      </c>
      <c r="V6" s="228">
        <v>45189</v>
      </c>
      <c r="W6" s="15" t="s">
        <v>6</v>
      </c>
      <c r="X6" s="514">
        <v>45185</v>
      </c>
      <c r="Y6" s="515">
        <v>45186</v>
      </c>
      <c r="Z6" s="121" t="s">
        <v>6</v>
      </c>
      <c r="AA6" s="42"/>
    </row>
    <row r="7" spans="1:39" x14ac:dyDescent="0.25">
      <c r="A7" s="4" t="s">
        <v>283</v>
      </c>
      <c r="B7" s="4" t="s">
        <v>393</v>
      </c>
      <c r="C7" s="4" t="s">
        <v>271</v>
      </c>
      <c r="D7" s="4" t="s">
        <v>286</v>
      </c>
      <c r="E7" s="4" t="s">
        <v>394</v>
      </c>
      <c r="F7" s="445">
        <v>6</v>
      </c>
      <c r="G7" s="446">
        <v>6</v>
      </c>
      <c r="H7" s="57">
        <f>F7+G7</f>
        <v>12</v>
      </c>
      <c r="I7" s="447"/>
      <c r="J7" s="448"/>
      <c r="K7" s="23"/>
      <c r="L7" s="447"/>
      <c r="M7" s="448"/>
      <c r="N7" s="23"/>
      <c r="O7" s="447"/>
      <c r="P7" s="448"/>
      <c r="Q7" s="23"/>
      <c r="R7" s="447"/>
      <c r="S7" s="448"/>
      <c r="T7" s="23"/>
      <c r="U7" s="447"/>
      <c r="V7" s="448"/>
      <c r="W7" s="23"/>
      <c r="X7" s="327"/>
      <c r="Y7" s="327"/>
      <c r="Z7" s="326">
        <f>X7+Y7</f>
        <v>0</v>
      </c>
      <c r="AA7" s="319">
        <f>Z7+W7+T7+Q7+N7+K7+H7</f>
        <v>12</v>
      </c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</row>
    <row r="8" spans="1:39" x14ac:dyDescent="0.25">
      <c r="A8" s="443"/>
      <c r="B8" s="444"/>
      <c r="C8" s="444"/>
      <c r="D8" s="444"/>
      <c r="E8" s="505"/>
      <c r="F8" s="450"/>
      <c r="G8" s="451"/>
      <c r="H8" s="194"/>
      <c r="I8" s="452"/>
      <c r="J8" s="453"/>
      <c r="K8" s="193"/>
      <c r="L8" s="452"/>
      <c r="M8" s="453"/>
      <c r="N8" s="193"/>
      <c r="O8" s="452"/>
      <c r="P8" s="453"/>
      <c r="Q8" s="193"/>
      <c r="R8" s="452"/>
      <c r="S8" s="453"/>
      <c r="T8" s="193"/>
      <c r="U8" s="452"/>
      <c r="V8" s="453"/>
      <c r="W8" s="193"/>
      <c r="X8" s="327"/>
      <c r="Y8" s="327"/>
      <c r="Z8" s="326">
        <f>X8+Y8</f>
        <v>0</v>
      </c>
      <c r="AA8" s="454">
        <f>H8+K8</f>
        <v>0</v>
      </c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</row>
    <row r="9" spans="1:39" x14ac:dyDescent="0.25">
      <c r="A9" s="418"/>
      <c r="B9" s="419"/>
      <c r="C9" s="419"/>
      <c r="D9" s="419"/>
      <c r="E9" s="499"/>
      <c r="F9" s="455"/>
      <c r="G9" s="456"/>
      <c r="H9" s="193"/>
      <c r="I9" s="452"/>
      <c r="J9" s="453"/>
      <c r="K9" s="193"/>
      <c r="L9" s="452"/>
      <c r="M9" s="453"/>
      <c r="N9" s="193"/>
      <c r="O9" s="452"/>
      <c r="P9" s="453"/>
      <c r="Q9" s="193"/>
      <c r="R9" s="452"/>
      <c r="S9" s="453"/>
      <c r="T9" s="193"/>
      <c r="U9" s="452"/>
      <c r="V9" s="453"/>
      <c r="W9" s="193"/>
      <c r="X9" s="327"/>
      <c r="Y9" s="327"/>
      <c r="Z9" s="326">
        <f>X9+Y9</f>
        <v>0</v>
      </c>
      <c r="AA9" s="457">
        <f>Q9+T9</f>
        <v>0</v>
      </c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</row>
    <row r="10" spans="1:39" x14ac:dyDescent="0.25">
      <c r="A10" s="443"/>
      <c r="B10" s="444"/>
      <c r="C10" s="444"/>
      <c r="D10" s="444"/>
      <c r="E10" s="505"/>
      <c r="F10" s="450"/>
      <c r="G10" s="451"/>
      <c r="H10" s="194"/>
      <c r="I10" s="452"/>
      <c r="J10" s="453"/>
      <c r="K10" s="193"/>
      <c r="L10" s="452"/>
      <c r="M10" s="453"/>
      <c r="N10" s="193"/>
      <c r="O10" s="452"/>
      <c r="P10" s="453"/>
      <c r="Q10" s="193"/>
      <c r="R10" s="452"/>
      <c r="S10" s="453"/>
      <c r="T10" s="193"/>
      <c r="U10" s="452"/>
      <c r="V10" s="453"/>
      <c r="W10" s="193"/>
      <c r="X10" s="327"/>
      <c r="Y10" s="327"/>
      <c r="Z10" s="326">
        <f>X10+Y10</f>
        <v>0</v>
      </c>
      <c r="AA10" s="454">
        <f>H10+T10</f>
        <v>0</v>
      </c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</row>
    <row r="11" spans="1:39" ht="15.75" thickBot="1" x14ac:dyDescent="0.3">
      <c r="A11" s="458"/>
      <c r="B11" s="419"/>
      <c r="C11" s="419"/>
      <c r="D11" s="419"/>
      <c r="E11" s="499"/>
      <c r="F11" s="459"/>
      <c r="G11" s="460"/>
      <c r="H11" s="25"/>
      <c r="I11" s="461"/>
      <c r="J11" s="462"/>
      <c r="K11" s="25"/>
      <c r="L11" s="461"/>
      <c r="M11" s="462"/>
      <c r="N11" s="25"/>
      <c r="O11" s="461"/>
      <c r="P11" s="462"/>
      <c r="Q11" s="25"/>
      <c r="R11" s="461"/>
      <c r="S11" s="462"/>
      <c r="T11" s="25"/>
      <c r="U11" s="461"/>
      <c r="V11" s="462"/>
      <c r="W11" s="25"/>
      <c r="X11" s="327"/>
      <c r="Y11" s="327"/>
      <c r="Z11" s="326"/>
      <c r="AA11" s="442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</row>
    <row r="12" spans="1:39" ht="17.25" customHeight="1" x14ac:dyDescent="0.25">
      <c r="A12" s="458"/>
      <c r="B12" s="419"/>
      <c r="C12" s="419"/>
      <c r="D12" s="419"/>
      <c r="E12" s="499"/>
      <c r="F12" s="463"/>
      <c r="G12" s="464"/>
      <c r="H12" s="40"/>
      <c r="I12" s="465"/>
      <c r="J12" s="466"/>
      <c r="K12" s="40"/>
      <c r="L12" s="467"/>
      <c r="M12" s="466"/>
      <c r="N12" s="40"/>
      <c r="O12" s="467"/>
      <c r="P12" s="466"/>
      <c r="Q12" s="40"/>
      <c r="R12" s="467"/>
      <c r="S12" s="466"/>
      <c r="T12" s="40"/>
      <c r="U12" s="467"/>
      <c r="V12" s="466"/>
      <c r="W12" s="40"/>
      <c r="X12" s="327"/>
      <c r="Y12" s="327"/>
      <c r="Z12" s="326"/>
      <c r="AA12" s="468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</row>
    <row r="13" spans="1:39" x14ac:dyDescent="0.25">
      <c r="A13" s="418"/>
      <c r="B13" s="419"/>
      <c r="C13" s="419"/>
      <c r="D13" s="419"/>
      <c r="E13" s="499"/>
      <c r="F13" s="469"/>
      <c r="G13" s="470"/>
      <c r="H13" s="24"/>
      <c r="I13" s="471"/>
      <c r="J13" s="472"/>
      <c r="K13" s="24"/>
      <c r="L13" s="473"/>
      <c r="M13" s="472"/>
      <c r="N13" s="24"/>
      <c r="O13" s="473"/>
      <c r="P13" s="472"/>
      <c r="Q13" s="24"/>
      <c r="R13" s="473"/>
      <c r="S13" s="472"/>
      <c r="T13" s="24"/>
      <c r="U13" s="473"/>
      <c r="V13" s="472"/>
      <c r="W13" s="24"/>
      <c r="X13" s="327"/>
      <c r="Y13" s="327"/>
      <c r="Z13" s="326"/>
      <c r="AA13" s="426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</row>
    <row r="14" spans="1:39" x14ac:dyDescent="0.25">
      <c r="A14" s="418"/>
      <c r="B14" s="419"/>
      <c r="C14" s="419"/>
      <c r="D14" s="419"/>
      <c r="E14" s="499"/>
      <c r="F14" s="469"/>
      <c r="G14" s="470"/>
      <c r="H14" s="24"/>
      <c r="I14" s="471"/>
      <c r="J14" s="472"/>
      <c r="K14" s="24"/>
      <c r="L14" s="473"/>
      <c r="M14" s="472"/>
      <c r="N14" s="24"/>
      <c r="O14" s="473"/>
      <c r="P14" s="472"/>
      <c r="Q14" s="24"/>
      <c r="R14" s="473"/>
      <c r="S14" s="472"/>
      <c r="T14" s="24"/>
      <c r="U14" s="473"/>
      <c r="V14" s="472"/>
      <c r="W14" s="24"/>
      <c r="X14" s="327"/>
      <c r="Y14" s="327"/>
      <c r="Z14" s="326"/>
      <c r="AA14" s="426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</row>
    <row r="15" spans="1:39" x14ac:dyDescent="0.25">
      <c r="A15" s="418"/>
      <c r="B15" s="419"/>
      <c r="C15" s="419"/>
      <c r="D15" s="419"/>
      <c r="E15" s="499"/>
      <c r="F15" s="469"/>
      <c r="G15" s="470"/>
      <c r="H15" s="24"/>
      <c r="I15" s="471"/>
      <c r="J15" s="472"/>
      <c r="K15" s="24"/>
      <c r="L15" s="473"/>
      <c r="M15" s="472"/>
      <c r="N15" s="24"/>
      <c r="O15" s="473"/>
      <c r="P15" s="472"/>
      <c r="Q15" s="24"/>
      <c r="R15" s="473"/>
      <c r="S15" s="472"/>
      <c r="T15" s="24"/>
      <c r="U15" s="473"/>
      <c r="V15" s="472"/>
      <c r="W15" s="24"/>
      <c r="X15" s="327"/>
      <c r="Y15" s="327"/>
      <c r="Z15" s="326"/>
      <c r="AA15" s="426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</row>
    <row r="16" spans="1:39" x14ac:dyDescent="0.25">
      <c r="A16" s="443"/>
      <c r="B16" s="444"/>
      <c r="C16" s="444"/>
      <c r="D16" s="444"/>
      <c r="E16" s="505"/>
      <c r="F16" s="469"/>
      <c r="G16" s="470"/>
      <c r="H16" s="24"/>
      <c r="I16" s="471"/>
      <c r="J16" s="472"/>
      <c r="K16" s="24"/>
      <c r="L16" s="473"/>
      <c r="M16" s="472"/>
      <c r="N16" s="24"/>
      <c r="O16" s="473"/>
      <c r="P16" s="472"/>
      <c r="Q16" s="24"/>
      <c r="R16" s="473"/>
      <c r="S16" s="472"/>
      <c r="T16" s="24"/>
      <c r="U16" s="473"/>
      <c r="V16" s="472"/>
      <c r="W16" s="24"/>
      <c r="X16" s="327"/>
      <c r="Y16" s="327"/>
      <c r="Z16" s="326"/>
      <c r="AA16" s="426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</row>
    <row r="17" spans="1:39" x14ac:dyDescent="0.25">
      <c r="A17" s="418"/>
      <c r="B17" s="419"/>
      <c r="C17" s="419"/>
      <c r="D17" s="419"/>
      <c r="E17" s="499"/>
      <c r="F17" s="469"/>
      <c r="G17" s="470"/>
      <c r="H17" s="24"/>
      <c r="I17" s="471"/>
      <c r="J17" s="472"/>
      <c r="K17" s="24"/>
      <c r="L17" s="473"/>
      <c r="M17" s="472"/>
      <c r="N17" s="24"/>
      <c r="O17" s="473"/>
      <c r="P17" s="472"/>
      <c r="Q17" s="24"/>
      <c r="R17" s="473"/>
      <c r="S17" s="472"/>
      <c r="T17" s="24"/>
      <c r="U17" s="473"/>
      <c r="V17" s="472"/>
      <c r="W17" s="24"/>
      <c r="X17" s="327"/>
      <c r="Y17" s="327"/>
      <c r="Z17" s="326"/>
      <c r="AA17" s="426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</row>
    <row r="18" spans="1:39" ht="15.75" thickBot="1" x14ac:dyDescent="0.3">
      <c r="A18" s="432"/>
      <c r="B18" s="433"/>
      <c r="C18" s="433"/>
      <c r="D18" s="433"/>
      <c r="E18" s="501"/>
      <c r="F18" s="474"/>
      <c r="G18" s="475"/>
      <c r="H18" s="58"/>
      <c r="I18" s="471"/>
      <c r="J18" s="472"/>
      <c r="K18" s="24"/>
      <c r="L18" s="473"/>
      <c r="M18" s="472"/>
      <c r="N18" s="24"/>
      <c r="O18" s="473"/>
      <c r="P18" s="472"/>
      <c r="Q18" s="24"/>
      <c r="R18" s="473"/>
      <c r="S18" s="472"/>
      <c r="T18" s="24"/>
      <c r="U18" s="473"/>
      <c r="V18" s="472"/>
      <c r="W18" s="24"/>
      <c r="X18" s="327"/>
      <c r="Y18" s="327"/>
      <c r="Z18" s="326"/>
      <c r="AA18" s="426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</row>
    <row r="19" spans="1:39" hidden="1" x14ac:dyDescent="0.25">
      <c r="A19" s="436"/>
      <c r="B19" s="437"/>
      <c r="C19" s="437"/>
      <c r="D19" s="437"/>
      <c r="E19" s="502"/>
      <c r="F19" s="476"/>
      <c r="G19" s="470"/>
      <c r="H19" s="24"/>
      <c r="I19" s="471"/>
      <c r="J19" s="472"/>
      <c r="K19" s="24">
        <f t="shared" ref="K19:K32" si="0">I19+J19</f>
        <v>0</v>
      </c>
      <c r="L19" s="473"/>
      <c r="M19" s="472"/>
      <c r="N19" s="24">
        <f t="shared" ref="N19:N32" si="1">L19+M19</f>
        <v>0</v>
      </c>
      <c r="O19" s="473"/>
      <c r="P19" s="472"/>
      <c r="Q19" s="24">
        <f t="shared" ref="Q19:Q32" si="2">O19+P19</f>
        <v>0</v>
      </c>
      <c r="R19" s="477"/>
      <c r="S19" s="477"/>
      <c r="T19" s="477"/>
      <c r="U19" s="477"/>
      <c r="V19" s="477"/>
      <c r="W19" s="477"/>
      <c r="X19" s="327"/>
      <c r="Y19" s="327"/>
      <c r="Z19" s="326">
        <f>X19+Y19</f>
        <v>0</v>
      </c>
      <c r="AA19" s="426">
        <f t="shared" ref="AA19:AA32" si="3">P19+Q19</f>
        <v>0</v>
      </c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</row>
    <row r="20" spans="1:39" hidden="1" x14ac:dyDescent="0.25">
      <c r="A20" s="441"/>
      <c r="B20" s="419"/>
      <c r="C20" s="419"/>
      <c r="D20" s="419"/>
      <c r="E20" s="503"/>
      <c r="F20" s="476"/>
      <c r="G20" s="470"/>
      <c r="H20" s="24"/>
      <c r="I20" s="471"/>
      <c r="J20" s="472"/>
      <c r="K20" s="24">
        <f t="shared" si="0"/>
        <v>0</v>
      </c>
      <c r="L20" s="473"/>
      <c r="M20" s="472"/>
      <c r="N20" s="24">
        <f t="shared" si="1"/>
        <v>0</v>
      </c>
      <c r="O20" s="473"/>
      <c r="P20" s="472"/>
      <c r="Q20" s="24">
        <f t="shared" si="2"/>
        <v>0</v>
      </c>
      <c r="R20" s="477"/>
      <c r="S20" s="477"/>
      <c r="T20" s="477"/>
      <c r="U20" s="477"/>
      <c r="V20" s="477"/>
      <c r="W20" s="477"/>
      <c r="X20" s="477"/>
      <c r="Y20" s="477"/>
      <c r="Z20" s="477"/>
      <c r="AA20" s="426">
        <f t="shared" si="3"/>
        <v>0</v>
      </c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</row>
    <row r="21" spans="1:39" hidden="1" x14ac:dyDescent="0.25">
      <c r="A21" s="441"/>
      <c r="B21" s="419"/>
      <c r="C21" s="419"/>
      <c r="D21" s="419"/>
      <c r="E21" s="503"/>
      <c r="F21" s="476"/>
      <c r="G21" s="470"/>
      <c r="H21" s="24"/>
      <c r="I21" s="471"/>
      <c r="J21" s="472"/>
      <c r="K21" s="24">
        <f t="shared" si="0"/>
        <v>0</v>
      </c>
      <c r="L21" s="473"/>
      <c r="M21" s="472"/>
      <c r="N21" s="24">
        <f t="shared" si="1"/>
        <v>0</v>
      </c>
      <c r="O21" s="473"/>
      <c r="P21" s="472"/>
      <c r="Q21" s="24">
        <f t="shared" si="2"/>
        <v>0</v>
      </c>
      <c r="R21" s="477"/>
      <c r="S21" s="477"/>
      <c r="T21" s="477"/>
      <c r="U21" s="477"/>
      <c r="V21" s="477"/>
      <c r="W21" s="477"/>
      <c r="X21" s="477"/>
      <c r="Y21" s="477"/>
      <c r="Z21" s="477"/>
      <c r="AA21" s="426">
        <f t="shared" si="3"/>
        <v>0</v>
      </c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</row>
    <row r="22" spans="1:39" hidden="1" x14ac:dyDescent="0.25">
      <c r="A22" s="441"/>
      <c r="B22" s="419"/>
      <c r="C22" s="419"/>
      <c r="D22" s="419"/>
      <c r="E22" s="503"/>
      <c r="F22" s="476"/>
      <c r="G22" s="470"/>
      <c r="H22" s="24"/>
      <c r="I22" s="471"/>
      <c r="J22" s="472"/>
      <c r="K22" s="24">
        <f t="shared" si="0"/>
        <v>0</v>
      </c>
      <c r="L22" s="473"/>
      <c r="M22" s="472"/>
      <c r="N22" s="24">
        <f t="shared" si="1"/>
        <v>0</v>
      </c>
      <c r="O22" s="473"/>
      <c r="P22" s="472"/>
      <c r="Q22" s="24">
        <f t="shared" si="2"/>
        <v>0</v>
      </c>
      <c r="R22" s="477"/>
      <c r="S22" s="477"/>
      <c r="T22" s="477"/>
      <c r="U22" s="477"/>
      <c r="V22" s="477"/>
      <c r="W22" s="477"/>
      <c r="X22" s="477"/>
      <c r="Y22" s="477"/>
      <c r="Z22" s="477"/>
      <c r="AA22" s="426">
        <f t="shared" si="3"/>
        <v>0</v>
      </c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</row>
    <row r="23" spans="1:39" hidden="1" x14ac:dyDescent="0.25">
      <c r="A23" s="441"/>
      <c r="B23" s="419"/>
      <c r="C23" s="419"/>
      <c r="D23" s="419"/>
      <c r="E23" s="503"/>
      <c r="F23" s="476"/>
      <c r="G23" s="470"/>
      <c r="H23" s="24"/>
      <c r="I23" s="471"/>
      <c r="J23" s="472"/>
      <c r="K23" s="24">
        <f t="shared" si="0"/>
        <v>0</v>
      </c>
      <c r="L23" s="473"/>
      <c r="M23" s="472"/>
      <c r="N23" s="24">
        <f t="shared" si="1"/>
        <v>0</v>
      </c>
      <c r="O23" s="473"/>
      <c r="P23" s="472"/>
      <c r="Q23" s="24">
        <f t="shared" si="2"/>
        <v>0</v>
      </c>
      <c r="R23" s="477"/>
      <c r="S23" s="477"/>
      <c r="T23" s="477"/>
      <c r="U23" s="477"/>
      <c r="V23" s="477"/>
      <c r="W23" s="477"/>
      <c r="X23" s="477"/>
      <c r="Y23" s="477"/>
      <c r="Z23" s="477"/>
      <c r="AA23" s="426">
        <f t="shared" si="3"/>
        <v>0</v>
      </c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</row>
    <row r="24" spans="1:39" hidden="1" x14ac:dyDescent="0.25">
      <c r="A24" s="441"/>
      <c r="B24" s="419"/>
      <c r="C24" s="419"/>
      <c r="D24" s="419"/>
      <c r="E24" s="503"/>
      <c r="F24" s="473"/>
      <c r="G24" s="472"/>
      <c r="H24" s="24"/>
      <c r="I24" s="471"/>
      <c r="J24" s="472"/>
      <c r="K24" s="24">
        <f t="shared" si="0"/>
        <v>0</v>
      </c>
      <c r="L24" s="473"/>
      <c r="M24" s="472"/>
      <c r="N24" s="24">
        <f t="shared" si="1"/>
        <v>0</v>
      </c>
      <c r="O24" s="473"/>
      <c r="P24" s="472"/>
      <c r="Q24" s="24">
        <f t="shared" si="2"/>
        <v>0</v>
      </c>
      <c r="R24" s="477"/>
      <c r="S24" s="477"/>
      <c r="T24" s="477"/>
      <c r="U24" s="477"/>
      <c r="V24" s="477"/>
      <c r="W24" s="477"/>
      <c r="X24" s="477"/>
      <c r="Y24" s="477"/>
      <c r="Z24" s="477"/>
      <c r="AA24" s="426">
        <f t="shared" si="3"/>
        <v>0</v>
      </c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</row>
    <row r="25" spans="1:39" hidden="1" x14ac:dyDescent="0.25">
      <c r="A25" s="418"/>
      <c r="B25" s="419"/>
      <c r="C25" s="419"/>
      <c r="D25" s="419"/>
      <c r="E25" s="503"/>
      <c r="F25" s="473"/>
      <c r="G25" s="472"/>
      <c r="H25" s="24"/>
      <c r="I25" s="471"/>
      <c r="J25" s="472"/>
      <c r="K25" s="24">
        <f t="shared" si="0"/>
        <v>0</v>
      </c>
      <c r="L25" s="473"/>
      <c r="M25" s="472"/>
      <c r="N25" s="24">
        <f t="shared" si="1"/>
        <v>0</v>
      </c>
      <c r="O25" s="473"/>
      <c r="P25" s="472"/>
      <c r="Q25" s="24">
        <f t="shared" si="2"/>
        <v>0</v>
      </c>
      <c r="R25" s="477"/>
      <c r="S25" s="477"/>
      <c r="T25" s="477"/>
      <c r="U25" s="477"/>
      <c r="V25" s="477"/>
      <c r="W25" s="477"/>
      <c r="X25" s="477"/>
      <c r="Y25" s="477"/>
      <c r="Z25" s="477"/>
      <c r="AA25" s="426">
        <f t="shared" si="3"/>
        <v>0</v>
      </c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49"/>
      <c r="AM25" s="449"/>
    </row>
    <row r="26" spans="1:39" hidden="1" x14ac:dyDescent="0.25">
      <c r="A26" s="418"/>
      <c r="B26" s="419"/>
      <c r="C26" s="419"/>
      <c r="D26" s="419"/>
      <c r="E26" s="503"/>
      <c r="F26" s="473"/>
      <c r="G26" s="472"/>
      <c r="H26" s="24"/>
      <c r="I26" s="471"/>
      <c r="J26" s="472"/>
      <c r="K26" s="24">
        <f t="shared" si="0"/>
        <v>0</v>
      </c>
      <c r="L26" s="473"/>
      <c r="M26" s="472"/>
      <c r="N26" s="24">
        <f t="shared" si="1"/>
        <v>0</v>
      </c>
      <c r="O26" s="473"/>
      <c r="P26" s="472"/>
      <c r="Q26" s="24">
        <f t="shared" si="2"/>
        <v>0</v>
      </c>
      <c r="R26" s="477"/>
      <c r="S26" s="477"/>
      <c r="T26" s="477"/>
      <c r="U26" s="477"/>
      <c r="V26" s="477"/>
      <c r="W26" s="477"/>
      <c r="X26" s="477"/>
      <c r="Y26" s="477"/>
      <c r="Z26" s="477"/>
      <c r="AA26" s="426">
        <f t="shared" si="3"/>
        <v>0</v>
      </c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</row>
    <row r="27" spans="1:39" hidden="1" x14ac:dyDescent="0.25">
      <c r="A27" s="418"/>
      <c r="B27" s="419"/>
      <c r="C27" s="419"/>
      <c r="D27" s="419"/>
      <c r="E27" s="503"/>
      <c r="F27" s="473"/>
      <c r="G27" s="472"/>
      <c r="H27" s="24"/>
      <c r="I27" s="471"/>
      <c r="J27" s="472"/>
      <c r="K27" s="24">
        <f t="shared" si="0"/>
        <v>0</v>
      </c>
      <c r="L27" s="473"/>
      <c r="M27" s="472"/>
      <c r="N27" s="24">
        <f t="shared" si="1"/>
        <v>0</v>
      </c>
      <c r="O27" s="473"/>
      <c r="P27" s="472"/>
      <c r="Q27" s="24">
        <f t="shared" si="2"/>
        <v>0</v>
      </c>
      <c r="R27" s="24"/>
      <c r="S27" s="24"/>
      <c r="T27" s="24"/>
      <c r="U27" s="24"/>
      <c r="V27" s="24"/>
      <c r="W27" s="24"/>
      <c r="X27" s="24"/>
      <c r="Y27" s="24"/>
      <c r="Z27" s="24"/>
      <c r="AA27" s="24">
        <f t="shared" si="3"/>
        <v>0</v>
      </c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</row>
    <row r="28" spans="1:39" hidden="1" x14ac:dyDescent="0.25">
      <c r="A28" s="418"/>
      <c r="B28" s="419"/>
      <c r="C28" s="419"/>
      <c r="D28" s="419"/>
      <c r="E28" s="503" t="s">
        <v>27</v>
      </c>
      <c r="F28" s="473"/>
      <c r="G28" s="472"/>
      <c r="H28" s="24"/>
      <c r="I28" s="471"/>
      <c r="J28" s="472"/>
      <c r="K28" s="24">
        <f t="shared" si="0"/>
        <v>0</v>
      </c>
      <c r="L28" s="473"/>
      <c r="M28" s="472"/>
      <c r="N28" s="24">
        <f t="shared" si="1"/>
        <v>0</v>
      </c>
      <c r="O28" s="473"/>
      <c r="P28" s="472"/>
      <c r="Q28" s="24">
        <f t="shared" si="2"/>
        <v>0</v>
      </c>
      <c r="R28" s="477"/>
      <c r="S28" s="477"/>
      <c r="T28" s="477"/>
      <c r="U28" s="477"/>
      <c r="V28" s="477"/>
      <c r="W28" s="477"/>
      <c r="X28" s="477"/>
      <c r="Y28" s="477"/>
      <c r="Z28" s="477"/>
      <c r="AA28" s="426">
        <f t="shared" si="3"/>
        <v>0</v>
      </c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</row>
    <row r="29" spans="1:39" hidden="1" x14ac:dyDescent="0.25">
      <c r="A29" s="418"/>
      <c r="B29" s="419"/>
      <c r="C29" s="419"/>
      <c r="D29" s="419"/>
      <c r="E29" s="503"/>
      <c r="F29" s="473"/>
      <c r="G29" s="472"/>
      <c r="H29" s="24"/>
      <c r="I29" s="471"/>
      <c r="J29" s="472"/>
      <c r="K29" s="24">
        <f t="shared" si="0"/>
        <v>0</v>
      </c>
      <c r="L29" s="473"/>
      <c r="M29" s="472"/>
      <c r="N29" s="24">
        <f t="shared" si="1"/>
        <v>0</v>
      </c>
      <c r="O29" s="473"/>
      <c r="P29" s="472"/>
      <c r="Q29" s="24">
        <f t="shared" si="2"/>
        <v>0</v>
      </c>
      <c r="R29" s="477"/>
      <c r="S29" s="477"/>
      <c r="T29" s="477"/>
      <c r="U29" s="477"/>
      <c r="V29" s="477"/>
      <c r="W29" s="477"/>
      <c r="X29" s="477"/>
      <c r="Y29" s="477"/>
      <c r="Z29" s="477"/>
      <c r="AA29" s="426">
        <f t="shared" si="3"/>
        <v>0</v>
      </c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49"/>
      <c r="AM29" s="449"/>
    </row>
    <row r="30" spans="1:39" hidden="1" x14ac:dyDescent="0.25">
      <c r="A30" s="418"/>
      <c r="B30" s="419"/>
      <c r="C30" s="419"/>
      <c r="D30" s="419"/>
      <c r="E30" s="503"/>
      <c r="F30" s="473"/>
      <c r="G30" s="472"/>
      <c r="H30" s="24"/>
      <c r="I30" s="471"/>
      <c r="J30" s="472"/>
      <c r="K30" s="24">
        <f t="shared" si="0"/>
        <v>0</v>
      </c>
      <c r="L30" s="473"/>
      <c r="M30" s="472"/>
      <c r="N30" s="24">
        <f t="shared" si="1"/>
        <v>0</v>
      </c>
      <c r="O30" s="473"/>
      <c r="P30" s="472"/>
      <c r="Q30" s="24">
        <f t="shared" si="2"/>
        <v>0</v>
      </c>
      <c r="R30" s="477"/>
      <c r="S30" s="477"/>
      <c r="T30" s="477"/>
      <c r="U30" s="477"/>
      <c r="V30" s="477"/>
      <c r="W30" s="477"/>
      <c r="X30" s="477"/>
      <c r="Y30" s="477"/>
      <c r="Z30" s="477"/>
      <c r="AA30" s="426">
        <f t="shared" si="3"/>
        <v>0</v>
      </c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</row>
    <row r="31" spans="1:39" hidden="1" x14ac:dyDescent="0.25">
      <c r="A31" s="418"/>
      <c r="B31" s="419"/>
      <c r="C31" s="419"/>
      <c r="D31" s="419"/>
      <c r="E31" s="503"/>
      <c r="F31" s="473"/>
      <c r="G31" s="472"/>
      <c r="H31" s="24"/>
      <c r="I31" s="471"/>
      <c r="J31" s="472"/>
      <c r="K31" s="24">
        <f t="shared" si="0"/>
        <v>0</v>
      </c>
      <c r="L31" s="473"/>
      <c r="M31" s="472"/>
      <c r="N31" s="24">
        <f t="shared" si="1"/>
        <v>0</v>
      </c>
      <c r="O31" s="473"/>
      <c r="P31" s="472"/>
      <c r="Q31" s="24">
        <f t="shared" si="2"/>
        <v>0</v>
      </c>
      <c r="R31" s="477"/>
      <c r="S31" s="477"/>
      <c r="T31" s="477"/>
      <c r="U31" s="477"/>
      <c r="V31" s="477"/>
      <c r="W31" s="477"/>
      <c r="X31" s="477"/>
      <c r="Y31" s="477"/>
      <c r="Z31" s="477"/>
      <c r="AA31" s="426">
        <f t="shared" si="3"/>
        <v>0</v>
      </c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</row>
    <row r="32" spans="1:39" ht="15.75" hidden="1" thickBot="1" x14ac:dyDescent="0.3">
      <c r="A32" s="432"/>
      <c r="B32" s="433"/>
      <c r="C32" s="433"/>
      <c r="D32" s="433"/>
      <c r="E32" s="506"/>
      <c r="F32" s="461"/>
      <c r="G32" s="462"/>
      <c r="H32" s="25"/>
      <c r="I32" s="478"/>
      <c r="J32" s="462"/>
      <c r="K32" s="25">
        <f t="shared" si="0"/>
        <v>0</v>
      </c>
      <c r="L32" s="461"/>
      <c r="M32" s="462"/>
      <c r="N32" s="25">
        <f t="shared" si="1"/>
        <v>0</v>
      </c>
      <c r="O32" s="461"/>
      <c r="P32" s="462"/>
      <c r="Q32" s="25">
        <f t="shared" si="2"/>
        <v>0</v>
      </c>
      <c r="R32" s="479"/>
      <c r="S32" s="479"/>
      <c r="T32" s="479"/>
      <c r="U32" s="479"/>
      <c r="V32" s="479"/>
      <c r="W32" s="479"/>
      <c r="X32" s="479"/>
      <c r="Y32" s="479"/>
      <c r="Z32" s="479"/>
      <c r="AA32" s="426">
        <f t="shared" si="3"/>
        <v>0</v>
      </c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</row>
    <row r="33" spans="1:39" hidden="1" x14ac:dyDescent="0.25">
      <c r="A33" s="436"/>
      <c r="B33" s="437"/>
      <c r="C33" s="437"/>
      <c r="D33" s="437"/>
      <c r="E33" s="502"/>
      <c r="F33" s="467"/>
      <c r="G33" s="466"/>
      <c r="H33" s="40">
        <f>F33+G33</f>
        <v>0</v>
      </c>
      <c r="I33" s="467"/>
      <c r="J33" s="466"/>
      <c r="K33" s="40">
        <f>I33+J33</f>
        <v>0</v>
      </c>
      <c r="L33" s="467"/>
      <c r="M33" s="466"/>
      <c r="N33" s="40">
        <f>L33+M33</f>
        <v>0</v>
      </c>
      <c r="O33" s="467"/>
      <c r="P33" s="466"/>
      <c r="Q33" s="40">
        <f>O33+P33</f>
        <v>0</v>
      </c>
      <c r="R33" s="480"/>
      <c r="S33" s="480"/>
      <c r="T33" s="480"/>
      <c r="U33" s="480"/>
      <c r="V33" s="480"/>
      <c r="W33" s="480"/>
      <c r="X33" s="480"/>
      <c r="Y33" s="480"/>
      <c r="Z33" s="480"/>
      <c r="AA33" s="426">
        <f>P33+Q33</f>
        <v>0</v>
      </c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</row>
    <row r="34" spans="1:39" hidden="1" x14ac:dyDescent="0.25">
      <c r="A34" s="441"/>
      <c r="B34" s="419"/>
      <c r="C34" s="419"/>
      <c r="D34" s="419"/>
      <c r="E34" s="503"/>
      <c r="F34" s="473"/>
      <c r="G34" s="472"/>
      <c r="H34" s="24">
        <f>F34+G34</f>
        <v>0</v>
      </c>
      <c r="I34" s="473"/>
      <c r="J34" s="472"/>
      <c r="K34" s="24">
        <f>I34+J34</f>
        <v>0</v>
      </c>
      <c r="L34" s="473"/>
      <c r="M34" s="472"/>
      <c r="N34" s="24">
        <f>L34+M34</f>
        <v>0</v>
      </c>
      <c r="O34" s="473"/>
      <c r="P34" s="472"/>
      <c r="Q34" s="24">
        <f>O34+P34</f>
        <v>0</v>
      </c>
      <c r="R34" s="477"/>
      <c r="S34" s="477"/>
      <c r="T34" s="477"/>
      <c r="U34" s="477"/>
      <c r="V34" s="477"/>
      <c r="W34" s="477"/>
      <c r="X34" s="477"/>
      <c r="Y34" s="477"/>
      <c r="Z34" s="477"/>
      <c r="AA34" s="426">
        <f>P34+Q34</f>
        <v>0</v>
      </c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</row>
    <row r="35" spans="1:39" ht="15.75" hidden="1" thickBot="1" x14ac:dyDescent="0.3">
      <c r="A35" s="441"/>
      <c r="B35" s="419"/>
      <c r="C35" s="419"/>
      <c r="D35" s="419"/>
      <c r="E35" s="503"/>
      <c r="F35" s="473"/>
      <c r="G35" s="462"/>
      <c r="H35" s="25">
        <f>F35+G35</f>
        <v>0</v>
      </c>
      <c r="I35" s="461"/>
      <c r="J35" s="462"/>
      <c r="K35" s="25">
        <f>I35+J35</f>
        <v>0</v>
      </c>
      <c r="L35" s="461"/>
      <c r="M35" s="462"/>
      <c r="N35" s="25">
        <f>L35+M35</f>
        <v>0</v>
      </c>
      <c r="O35" s="461"/>
      <c r="P35" s="462"/>
      <c r="Q35" s="25">
        <f>O35+P35</f>
        <v>0</v>
      </c>
      <c r="R35" s="481"/>
      <c r="S35" s="481"/>
      <c r="T35" s="481"/>
      <c r="U35" s="481"/>
      <c r="V35" s="481"/>
      <c r="W35" s="481"/>
      <c r="X35" s="481"/>
      <c r="Y35" s="481"/>
      <c r="Z35" s="481"/>
      <c r="AA35" s="442">
        <f>P35+Q35</f>
        <v>0</v>
      </c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  <c r="AM35" s="449"/>
    </row>
    <row r="36" spans="1:39" x14ac:dyDescent="0.25">
      <c r="A36" s="482"/>
      <c r="B36" s="483"/>
      <c r="C36" s="483"/>
      <c r="D36" s="483"/>
      <c r="E36" s="482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</row>
    <row r="37" spans="1:39" x14ac:dyDescent="0.25">
      <c r="A37" s="482"/>
      <c r="B37" s="483"/>
      <c r="C37" s="483"/>
      <c r="D37" s="483"/>
      <c r="E37" s="482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</row>
    <row r="38" spans="1:39" x14ac:dyDescent="0.25">
      <c r="A38" s="484"/>
      <c r="B38" s="449"/>
      <c r="C38" s="449"/>
      <c r="D38" s="449"/>
      <c r="E38" s="484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</row>
    <row r="39" spans="1:39" x14ac:dyDescent="0.25">
      <c r="A39" s="484"/>
      <c r="B39" s="449"/>
      <c r="C39" s="449"/>
      <c r="D39" s="449"/>
      <c r="E39" s="484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</row>
    <row r="40" spans="1:39" x14ac:dyDescent="0.25">
      <c r="A40" s="484"/>
      <c r="B40" s="449"/>
      <c r="C40" s="449"/>
      <c r="D40" s="449"/>
      <c r="E40" s="484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</row>
    <row r="41" spans="1:39" x14ac:dyDescent="0.25">
      <c r="A41" s="484"/>
      <c r="B41" s="449"/>
      <c r="C41" s="449"/>
      <c r="D41" s="449"/>
      <c r="E41" s="484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49"/>
      <c r="AK41" s="449"/>
      <c r="AL41" s="449"/>
      <c r="AM41" s="449"/>
    </row>
  </sheetData>
  <autoFilter ref="A6:AA6">
    <sortState ref="A7:AA18">
      <sortCondition descending="1" ref="AA6"/>
    </sortState>
  </autoFilter>
  <mergeCells count="10">
    <mergeCell ref="A1:AA1"/>
    <mergeCell ref="A2:AA2"/>
    <mergeCell ref="F5:H5"/>
    <mergeCell ref="I5:K5"/>
    <mergeCell ref="L5:N5"/>
    <mergeCell ref="O5:Q5"/>
    <mergeCell ref="A3:AA3"/>
    <mergeCell ref="R5:T5"/>
    <mergeCell ref="U5:W5"/>
    <mergeCell ref="X5:Z5"/>
  </mergeCells>
  <printOptions horizontalCentered="1"/>
  <pageMargins left="3.937007874015748E-2" right="3.937007874015748E-2" top="1.3385826771653544" bottom="0.74803149606299213" header="0.11811023622047245" footer="0.31496062992125984"/>
  <pageSetup paperSize="8" scale="91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topLeftCell="A3" workbookViewId="0">
      <selection activeCell="A12" sqref="A12:XFD12"/>
    </sheetView>
  </sheetViews>
  <sheetFormatPr defaultRowHeight="15" x14ac:dyDescent="0.25"/>
  <cols>
    <col min="1" max="1" width="27.140625" bestFit="1" customWidth="1"/>
    <col min="2" max="2" width="12.42578125" bestFit="1" customWidth="1"/>
    <col min="3" max="3" width="16" bestFit="1" customWidth="1"/>
    <col min="4" max="4" width="24.7109375" bestFit="1" customWidth="1"/>
    <col min="5" max="5" width="23.7109375" bestFit="1" customWidth="1"/>
    <col min="6" max="7" width="5.7109375" customWidth="1"/>
    <col min="8" max="8" width="7" customWidth="1"/>
    <col min="9" max="10" width="5.7109375" customWidth="1"/>
    <col min="11" max="11" width="7" customWidth="1"/>
    <col min="12" max="13" width="5.7109375" customWidth="1"/>
    <col min="14" max="14" width="7" customWidth="1"/>
    <col min="15" max="16" width="5.7109375" customWidth="1"/>
    <col min="17" max="17" width="7" customWidth="1"/>
    <col min="18" max="19" width="5.7109375" customWidth="1"/>
    <col min="20" max="20" width="7" customWidth="1"/>
    <col min="21" max="22" width="5.7109375" customWidth="1"/>
    <col min="23" max="32" width="7" customWidth="1"/>
    <col min="33" max="33" width="8.140625" bestFit="1" customWidth="1"/>
  </cols>
  <sheetData>
    <row r="1" spans="1:39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</row>
    <row r="2" spans="1:39" ht="28.5" x14ac:dyDescent="0.45">
      <c r="A2" s="640" t="s">
        <v>10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</row>
    <row r="3" spans="1:39" ht="28.5" x14ac:dyDescent="0.4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52"/>
      <c r="AI3" s="52"/>
      <c r="AJ3" s="52"/>
      <c r="AK3" s="52"/>
      <c r="AL3" s="52"/>
      <c r="AM3" s="52"/>
    </row>
    <row r="4" spans="1:39" ht="15.75" thickBot="1" x14ac:dyDescent="0.3"/>
    <row r="5" spans="1:39" ht="27.75" customHeight="1" thickBot="1" x14ac:dyDescent="0.3">
      <c r="A5" s="1"/>
      <c r="B5" s="1"/>
      <c r="C5" s="1"/>
      <c r="D5" s="1"/>
      <c r="E5" s="1"/>
      <c r="F5" s="648" t="s">
        <v>299</v>
      </c>
      <c r="G5" s="649"/>
      <c r="H5" s="654"/>
      <c r="I5" s="641" t="s">
        <v>299</v>
      </c>
      <c r="J5" s="642"/>
      <c r="K5" s="643"/>
      <c r="L5" s="644"/>
      <c r="M5" s="645"/>
      <c r="N5" s="646"/>
      <c r="O5" s="641"/>
      <c r="P5" s="642"/>
      <c r="Q5" s="643"/>
      <c r="R5" s="641"/>
      <c r="S5" s="642"/>
      <c r="T5" s="643"/>
      <c r="U5" s="641"/>
      <c r="V5" s="642"/>
      <c r="W5" s="643"/>
      <c r="X5" s="641"/>
      <c r="Y5" s="642"/>
      <c r="Z5" s="643"/>
      <c r="AA5" s="644"/>
      <c r="AB5" s="645"/>
      <c r="AC5" s="646"/>
      <c r="AD5" s="648" t="s">
        <v>33</v>
      </c>
      <c r="AE5" s="649"/>
      <c r="AF5" s="643"/>
      <c r="AG5" s="2" t="s">
        <v>0</v>
      </c>
    </row>
    <row r="6" spans="1:39" ht="15.75" thickBot="1" x14ac:dyDescent="0.3">
      <c r="A6" s="596" t="s">
        <v>1</v>
      </c>
      <c r="B6" s="38" t="s">
        <v>2</v>
      </c>
      <c r="C6" s="38" t="s">
        <v>3</v>
      </c>
      <c r="D6" s="38" t="s">
        <v>4</v>
      </c>
      <c r="E6" s="39" t="s">
        <v>5</v>
      </c>
      <c r="F6" s="248">
        <v>45402</v>
      </c>
      <c r="G6" s="249">
        <v>45403</v>
      </c>
      <c r="H6" s="87" t="s">
        <v>6</v>
      </c>
      <c r="I6" s="250">
        <v>45422</v>
      </c>
      <c r="J6" s="250">
        <v>45423</v>
      </c>
      <c r="K6" s="15" t="s">
        <v>6</v>
      </c>
      <c r="L6" s="250"/>
      <c r="M6" s="251"/>
      <c r="N6" s="121" t="s">
        <v>6</v>
      </c>
      <c r="O6" s="250"/>
      <c r="P6" s="251"/>
      <c r="Q6" s="15" t="s">
        <v>6</v>
      </c>
      <c r="R6" s="250"/>
      <c r="S6" s="251"/>
      <c r="T6" s="15" t="s">
        <v>6</v>
      </c>
      <c r="U6" s="250"/>
      <c r="V6" s="251"/>
      <c r="W6" s="15" t="s">
        <v>6</v>
      </c>
      <c r="X6" s="227"/>
      <c r="Y6" s="228"/>
      <c r="Z6" s="15" t="s">
        <v>6</v>
      </c>
      <c r="AA6" s="384"/>
      <c r="AB6" s="385"/>
      <c r="AC6" s="212" t="s">
        <v>6</v>
      </c>
      <c r="AD6" s="514"/>
      <c r="AE6" s="515"/>
      <c r="AF6" s="121" t="s">
        <v>6</v>
      </c>
      <c r="AG6" s="3"/>
    </row>
    <row r="7" spans="1:39" ht="15.75" thickBot="1" x14ac:dyDescent="0.3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>
        <v>10.26</v>
      </c>
      <c r="G7" s="4">
        <v>13.2</v>
      </c>
      <c r="H7" s="57">
        <f>F7+G7</f>
        <v>23.46</v>
      </c>
      <c r="I7" s="4">
        <v>13.2</v>
      </c>
      <c r="J7" s="4">
        <v>7.98</v>
      </c>
      <c r="K7" s="240">
        <f>J7+I7</f>
        <v>21.18</v>
      </c>
      <c r="L7" s="608"/>
      <c r="M7" s="609"/>
      <c r="N7" s="104"/>
      <c r="O7" s="241"/>
      <c r="P7" s="178"/>
      <c r="Q7" s="104"/>
      <c r="R7" s="97"/>
      <c r="S7" s="178"/>
      <c r="T7" s="104"/>
      <c r="U7" s="97"/>
      <c r="V7" s="178"/>
      <c r="W7" s="240"/>
      <c r="X7" s="97"/>
      <c r="Y7" s="178"/>
      <c r="Z7" s="104"/>
      <c r="AA7" s="383"/>
      <c r="AB7" s="383"/>
      <c r="AC7" s="383"/>
      <c r="AD7" s="383"/>
      <c r="AE7" s="383"/>
      <c r="AF7" s="383"/>
      <c r="AG7" s="141">
        <f t="shared" ref="AG7:AG15" si="0">AF7+AC7+Z7+W7+T7+Q7+N7+K7+H7</f>
        <v>44.64</v>
      </c>
    </row>
    <row r="8" spans="1:39" ht="15.75" thickBot="1" x14ac:dyDescent="0.3">
      <c r="A8" s="4" t="s">
        <v>283</v>
      </c>
      <c r="B8" s="4" t="s">
        <v>305</v>
      </c>
      <c r="C8" s="4" t="s">
        <v>306</v>
      </c>
      <c r="D8" s="4" t="s">
        <v>307</v>
      </c>
      <c r="E8" s="4" t="s">
        <v>308</v>
      </c>
      <c r="F8" s="4">
        <v>13.2</v>
      </c>
      <c r="G8" s="4">
        <v>12.98</v>
      </c>
      <c r="H8" s="57">
        <f>F8+G8</f>
        <v>26.18</v>
      </c>
      <c r="I8" s="4">
        <v>10.26</v>
      </c>
      <c r="J8" s="4">
        <v>3.36</v>
      </c>
      <c r="K8" s="240">
        <f>J8+I8</f>
        <v>13.62</v>
      </c>
      <c r="L8" s="173"/>
      <c r="M8" s="165"/>
      <c r="N8" s="135"/>
      <c r="O8" s="198"/>
      <c r="P8" s="106"/>
      <c r="Q8" s="107"/>
      <c r="R8" s="105"/>
      <c r="S8" s="106"/>
      <c r="T8" s="107"/>
      <c r="U8" s="97"/>
      <c r="V8" s="178"/>
      <c r="W8" s="240"/>
      <c r="X8" s="105"/>
      <c r="Y8" s="106"/>
      <c r="Z8" s="107"/>
      <c r="AA8" s="383"/>
      <c r="AB8" s="383"/>
      <c r="AC8" s="383"/>
      <c r="AD8" s="383"/>
      <c r="AE8" s="383"/>
      <c r="AF8" s="383"/>
      <c r="AG8" s="141">
        <f t="shared" si="0"/>
        <v>39.799999999999997</v>
      </c>
    </row>
    <row r="9" spans="1:39" ht="15.75" thickBot="1" x14ac:dyDescent="0.3">
      <c r="A9" s="4" t="s">
        <v>395</v>
      </c>
      <c r="B9" s="4" t="s">
        <v>396</v>
      </c>
      <c r="C9" s="4" t="s">
        <v>141</v>
      </c>
      <c r="D9" s="4" t="s">
        <v>397</v>
      </c>
      <c r="E9" s="4" t="s">
        <v>398</v>
      </c>
      <c r="F9" s="4"/>
      <c r="G9" s="4"/>
      <c r="H9" s="57"/>
      <c r="I9" s="16">
        <v>12.76</v>
      </c>
      <c r="J9" s="17">
        <v>13.2</v>
      </c>
      <c r="K9" s="252">
        <f>J9+I9</f>
        <v>25.96</v>
      </c>
      <c r="L9" s="236"/>
      <c r="M9" s="237"/>
      <c r="N9" s="102"/>
      <c r="O9" s="198"/>
      <c r="P9" s="106"/>
      <c r="Q9" s="107"/>
      <c r="R9" s="105"/>
      <c r="S9" s="106"/>
      <c r="T9" s="107"/>
      <c r="U9" s="105"/>
      <c r="V9" s="106"/>
      <c r="W9" s="252"/>
      <c r="X9" s="105"/>
      <c r="Y9" s="106"/>
      <c r="Z9" s="107"/>
      <c r="AA9" s="383"/>
      <c r="AB9" s="383"/>
      <c r="AC9" s="383"/>
      <c r="AD9" s="383"/>
      <c r="AE9" s="383"/>
      <c r="AF9" s="383"/>
      <c r="AG9" s="141">
        <f t="shared" si="0"/>
        <v>25.96</v>
      </c>
    </row>
    <row r="10" spans="1:39" x14ac:dyDescent="0.25">
      <c r="A10" s="4" t="s">
        <v>231</v>
      </c>
      <c r="B10" s="4" t="s">
        <v>246</v>
      </c>
      <c r="C10" s="4" t="s">
        <v>247</v>
      </c>
      <c r="D10" s="4" t="s">
        <v>248</v>
      </c>
      <c r="E10" s="4" t="s">
        <v>399</v>
      </c>
      <c r="F10" s="4"/>
      <c r="G10" s="4"/>
      <c r="H10" s="57"/>
      <c r="I10" s="7">
        <v>12.98</v>
      </c>
      <c r="J10" s="4">
        <v>8.1199999999999992</v>
      </c>
      <c r="K10" s="242">
        <f>J10+I10</f>
        <v>21.1</v>
      </c>
      <c r="L10" s="145"/>
      <c r="M10" s="146"/>
      <c r="N10" s="58"/>
      <c r="O10" s="243"/>
      <c r="P10" s="93"/>
      <c r="Q10" s="102"/>
      <c r="R10" s="95"/>
      <c r="S10" s="93"/>
      <c r="T10" s="102"/>
      <c r="U10" s="95"/>
      <c r="V10" s="93"/>
      <c r="W10" s="242"/>
      <c r="X10" s="95"/>
      <c r="Y10" s="93"/>
      <c r="Z10" s="102"/>
      <c r="AA10" s="151"/>
      <c r="AB10" s="151"/>
      <c r="AC10" s="151"/>
      <c r="AD10" s="151"/>
      <c r="AE10" s="151"/>
      <c r="AF10" s="151"/>
      <c r="AG10" s="141">
        <f t="shared" si="0"/>
        <v>21.1</v>
      </c>
    </row>
    <row r="11" spans="1:39" x14ac:dyDescent="0.25">
      <c r="A11" s="4" t="s">
        <v>73</v>
      </c>
      <c r="B11" s="4" t="s">
        <v>74</v>
      </c>
      <c r="C11" s="4" t="s">
        <v>75</v>
      </c>
      <c r="D11" s="4" t="s">
        <v>76</v>
      </c>
      <c r="E11" s="4" t="s">
        <v>77</v>
      </c>
      <c r="F11" s="4">
        <v>12.98</v>
      </c>
      <c r="G11" s="4" t="s">
        <v>265</v>
      </c>
      <c r="H11" s="58">
        <f>F11</f>
        <v>12.98</v>
      </c>
      <c r="I11" s="7">
        <v>5.6</v>
      </c>
      <c r="J11" s="4">
        <v>12.98</v>
      </c>
      <c r="K11" s="242">
        <f>J11+I11</f>
        <v>18.579999999999998</v>
      </c>
      <c r="L11" s="145"/>
      <c r="M11" s="146"/>
      <c r="N11" s="58"/>
      <c r="O11" s="243"/>
      <c r="P11" s="93"/>
      <c r="Q11" s="102"/>
      <c r="R11" s="95"/>
      <c r="S11" s="93"/>
      <c r="T11" s="102"/>
      <c r="U11" s="95"/>
      <c r="V11" s="93"/>
      <c r="W11" s="242"/>
      <c r="X11" s="95"/>
      <c r="Y11" s="93"/>
      <c r="Z11" s="102"/>
      <c r="AA11" s="151"/>
      <c r="AB11" s="151"/>
      <c r="AC11" s="151"/>
      <c r="AD11" s="151"/>
      <c r="AE11" s="151"/>
      <c r="AF11" s="151"/>
      <c r="AG11" s="141">
        <f t="shared" si="0"/>
        <v>31.56</v>
      </c>
    </row>
    <row r="12" spans="1:39" x14ac:dyDescent="0.25">
      <c r="A12" s="4" t="s">
        <v>300</v>
      </c>
      <c r="B12" s="4" t="s">
        <v>301</v>
      </c>
      <c r="C12" s="4" t="s">
        <v>93</v>
      </c>
      <c r="D12" s="4" t="s">
        <v>302</v>
      </c>
      <c r="E12" s="4" t="s">
        <v>314</v>
      </c>
      <c r="F12" s="4" t="s">
        <v>265</v>
      </c>
      <c r="G12" s="4">
        <v>8.1199999999999992</v>
      </c>
      <c r="H12" s="58">
        <v>8.1199999999999992</v>
      </c>
      <c r="I12" s="93"/>
      <c r="J12" s="93"/>
      <c r="K12" s="242"/>
      <c r="L12" s="95"/>
      <c r="M12" s="93"/>
      <c r="N12" s="102"/>
      <c r="O12" s="243"/>
      <c r="P12" s="93"/>
      <c r="Q12" s="102"/>
      <c r="R12" s="95"/>
      <c r="S12" s="93"/>
      <c r="T12" s="102"/>
      <c r="U12" s="95"/>
      <c r="V12" s="93"/>
      <c r="W12" s="242"/>
      <c r="X12" s="95"/>
      <c r="Y12" s="93"/>
      <c r="Z12" s="102"/>
      <c r="AA12" s="151"/>
      <c r="AB12" s="151"/>
      <c r="AC12" s="151"/>
      <c r="AD12" s="151"/>
      <c r="AE12" s="151"/>
      <c r="AF12" s="151"/>
      <c r="AG12" s="141">
        <f t="shared" si="0"/>
        <v>8.1199999999999992</v>
      </c>
    </row>
    <row r="13" spans="1:39" x14ac:dyDescent="0.25">
      <c r="A13" s="4" t="s">
        <v>309</v>
      </c>
      <c r="B13" s="4" t="s">
        <v>310</v>
      </c>
      <c r="C13" s="4" t="s">
        <v>311</v>
      </c>
      <c r="D13" s="4" t="s">
        <v>312</v>
      </c>
      <c r="E13" s="4" t="s">
        <v>313</v>
      </c>
      <c r="F13" s="4">
        <v>10.44</v>
      </c>
      <c r="G13" s="4" t="s">
        <v>81</v>
      </c>
      <c r="H13" s="607">
        <v>0</v>
      </c>
      <c r="I13" s="93"/>
      <c r="J13" s="93"/>
      <c r="K13" s="242"/>
      <c r="L13" s="145"/>
      <c r="M13" s="146"/>
      <c r="N13" s="58"/>
      <c r="O13" s="243"/>
      <c r="P13" s="93"/>
      <c r="Q13" s="102"/>
      <c r="R13" s="95"/>
      <c r="S13" s="93"/>
      <c r="T13" s="102"/>
      <c r="U13" s="95"/>
      <c r="V13" s="93"/>
      <c r="W13" s="242"/>
      <c r="X13" s="95"/>
      <c r="Y13" s="93"/>
      <c r="Z13" s="102"/>
      <c r="AA13" s="151"/>
      <c r="AB13" s="151"/>
      <c r="AC13" s="151"/>
      <c r="AD13" s="151"/>
      <c r="AE13" s="151"/>
      <c r="AF13" s="151"/>
      <c r="AG13" s="141">
        <f t="shared" si="0"/>
        <v>0</v>
      </c>
    </row>
    <row r="14" spans="1:39" x14ac:dyDescent="0.25">
      <c r="A14" s="4"/>
      <c r="B14" s="4"/>
      <c r="C14" s="4"/>
      <c r="D14" s="4"/>
      <c r="E14" s="4"/>
      <c r="F14" s="4"/>
      <c r="G14" s="4"/>
      <c r="H14" s="58"/>
      <c r="I14" s="95"/>
      <c r="J14" s="93"/>
      <c r="K14" s="242"/>
      <c r="L14" s="145"/>
      <c r="M14" s="146"/>
      <c r="N14" s="58"/>
      <c r="O14" s="243"/>
      <c r="P14" s="93"/>
      <c r="Q14" s="102"/>
      <c r="R14" s="95"/>
      <c r="S14" s="93"/>
      <c r="T14" s="102"/>
      <c r="U14" s="95"/>
      <c r="V14" s="93"/>
      <c r="W14" s="242"/>
      <c r="X14" s="95"/>
      <c r="Y14" s="93"/>
      <c r="Z14" s="102"/>
      <c r="AA14" s="151"/>
      <c r="AB14" s="151"/>
      <c r="AC14" s="151"/>
      <c r="AD14" s="151"/>
      <c r="AE14" s="151"/>
      <c r="AF14" s="151"/>
      <c r="AG14" s="141">
        <f t="shared" si="0"/>
        <v>0</v>
      </c>
    </row>
    <row r="15" spans="1:39" x14ac:dyDescent="0.25">
      <c r="A15" s="4"/>
      <c r="B15" s="4"/>
      <c r="C15" s="4"/>
      <c r="D15" s="4"/>
      <c r="E15" s="4"/>
      <c r="F15" s="4"/>
      <c r="G15" s="4"/>
      <c r="H15" s="58"/>
      <c r="I15" s="95"/>
      <c r="J15" s="93"/>
      <c r="K15" s="242"/>
      <c r="L15" s="145"/>
      <c r="M15" s="146"/>
      <c r="N15" s="58"/>
      <c r="O15" s="243"/>
      <c r="P15" s="93"/>
      <c r="Q15" s="102"/>
      <c r="R15" s="95"/>
      <c r="S15" s="93"/>
      <c r="T15" s="102"/>
      <c r="U15" s="95"/>
      <c r="V15" s="93"/>
      <c r="W15" s="242"/>
      <c r="X15" s="95"/>
      <c r="Y15" s="93"/>
      <c r="Z15" s="102"/>
      <c r="AA15" s="151"/>
      <c r="AB15" s="151"/>
      <c r="AC15" s="151"/>
      <c r="AD15" s="151"/>
      <c r="AE15" s="151"/>
      <c r="AF15" s="151"/>
      <c r="AG15" s="141">
        <f t="shared" si="0"/>
        <v>0</v>
      </c>
    </row>
    <row r="16" spans="1:39" x14ac:dyDescent="0.25">
      <c r="A16" s="4"/>
      <c r="B16" s="4"/>
      <c r="C16" s="4"/>
      <c r="D16" s="4"/>
      <c r="E16" s="4"/>
      <c r="F16" s="4"/>
      <c r="G16" s="4"/>
      <c r="H16" s="58"/>
      <c r="I16" s="95"/>
      <c r="J16" s="93"/>
      <c r="K16" s="242"/>
      <c r="L16" s="236"/>
      <c r="M16" s="237"/>
      <c r="N16" s="102"/>
      <c r="O16" s="243"/>
      <c r="P16" s="93"/>
      <c r="Q16" s="102"/>
      <c r="R16" s="95"/>
      <c r="S16" s="93"/>
      <c r="T16" s="102"/>
      <c r="U16" s="95"/>
      <c r="V16" s="93"/>
      <c r="W16" s="242"/>
      <c r="X16" s="95"/>
      <c r="Y16" s="93"/>
      <c r="Z16" s="102"/>
      <c r="AA16" s="151"/>
      <c r="AB16" s="151"/>
      <c r="AC16" s="151"/>
      <c r="AD16" s="151"/>
      <c r="AE16" s="151"/>
      <c r="AF16" s="151"/>
      <c r="AG16" s="141">
        <f t="shared" ref="AG16:AG22" si="1">AF16+AC16+Z16+W16+T16+Q16+N16+K16+H16</f>
        <v>0</v>
      </c>
    </row>
    <row r="17" spans="1:33" x14ac:dyDescent="0.25">
      <c r="A17" s="69"/>
      <c r="B17" s="63"/>
      <c r="C17" s="63"/>
      <c r="D17" s="63"/>
      <c r="E17" s="70"/>
      <c r="F17" s="95"/>
      <c r="G17" s="93"/>
      <c r="H17" s="58"/>
      <c r="I17" s="95"/>
      <c r="J17" s="93"/>
      <c r="K17" s="242"/>
      <c r="L17" s="145"/>
      <c r="M17" s="146"/>
      <c r="N17" s="58"/>
      <c r="O17" s="243"/>
      <c r="P17" s="93"/>
      <c r="Q17" s="102"/>
      <c r="R17" s="95"/>
      <c r="S17" s="93"/>
      <c r="T17" s="102"/>
      <c r="U17" s="95"/>
      <c r="V17" s="93"/>
      <c r="W17" s="242"/>
      <c r="X17" s="95"/>
      <c r="Y17" s="93"/>
      <c r="Z17" s="102"/>
      <c r="AA17" s="151"/>
      <c r="AB17" s="151"/>
      <c r="AC17" s="151"/>
      <c r="AD17" s="151"/>
      <c r="AE17" s="151"/>
      <c r="AF17" s="151"/>
      <c r="AG17" s="141">
        <f t="shared" si="1"/>
        <v>0</v>
      </c>
    </row>
    <row r="18" spans="1:33" x14ac:dyDescent="0.25">
      <c r="A18" s="69"/>
      <c r="B18" s="63"/>
      <c r="C18" s="63"/>
      <c r="D18" s="63"/>
      <c r="E18" s="70"/>
      <c r="F18" s="95"/>
      <c r="G18" s="93"/>
      <c r="H18" s="58"/>
      <c r="I18" s="95"/>
      <c r="J18" s="93"/>
      <c r="K18" s="242"/>
      <c r="L18" s="145"/>
      <c r="M18" s="146"/>
      <c r="N18" s="58"/>
      <c r="O18" s="243"/>
      <c r="P18" s="93"/>
      <c r="Q18" s="102"/>
      <c r="R18" s="95"/>
      <c r="S18" s="93"/>
      <c r="T18" s="102"/>
      <c r="U18" s="95"/>
      <c r="V18" s="93"/>
      <c r="W18" s="242"/>
      <c r="X18" s="95"/>
      <c r="Y18" s="93"/>
      <c r="Z18" s="102"/>
      <c r="AA18" s="151"/>
      <c r="AB18" s="151"/>
      <c r="AC18" s="151"/>
      <c r="AD18" s="151"/>
      <c r="AE18" s="151"/>
      <c r="AF18" s="151"/>
      <c r="AG18" s="141">
        <f t="shared" si="1"/>
        <v>0</v>
      </c>
    </row>
    <row r="19" spans="1:33" x14ac:dyDescent="0.25">
      <c r="A19" s="69"/>
      <c r="B19" s="63"/>
      <c r="C19" s="63"/>
      <c r="D19" s="63"/>
      <c r="E19" s="70"/>
      <c r="F19" s="95"/>
      <c r="G19" s="93"/>
      <c r="H19" s="58"/>
      <c r="I19" s="95"/>
      <c r="J19" s="93"/>
      <c r="K19" s="242"/>
      <c r="L19" s="236"/>
      <c r="M19" s="237"/>
      <c r="N19" s="102"/>
      <c r="O19" s="243"/>
      <c r="P19" s="93"/>
      <c r="Q19" s="102"/>
      <c r="R19" s="95"/>
      <c r="S19" s="93"/>
      <c r="T19" s="102"/>
      <c r="U19" s="95"/>
      <c r="V19" s="93"/>
      <c r="W19" s="242"/>
      <c r="X19" s="95"/>
      <c r="Y19" s="93"/>
      <c r="Z19" s="102"/>
      <c r="AA19" s="151"/>
      <c r="AB19" s="151"/>
      <c r="AC19" s="151"/>
      <c r="AD19" s="151"/>
      <c r="AE19" s="151"/>
      <c r="AF19" s="151"/>
      <c r="AG19" s="141">
        <f t="shared" si="1"/>
        <v>0</v>
      </c>
    </row>
    <row r="20" spans="1:33" x14ac:dyDescent="0.25">
      <c r="A20" s="126"/>
      <c r="B20" s="120"/>
      <c r="C20" s="120"/>
      <c r="D20" s="120"/>
      <c r="E20" s="127"/>
      <c r="F20" s="95"/>
      <c r="G20" s="93"/>
      <c r="H20" s="58"/>
      <c r="I20" s="95"/>
      <c r="J20" s="93"/>
      <c r="K20" s="242"/>
      <c r="L20" s="145"/>
      <c r="M20" s="146"/>
      <c r="N20" s="58"/>
      <c r="O20" s="243"/>
      <c r="P20" s="93"/>
      <c r="Q20" s="102"/>
      <c r="R20" s="95"/>
      <c r="S20" s="93"/>
      <c r="T20" s="102"/>
      <c r="U20" s="95"/>
      <c r="V20" s="93"/>
      <c r="W20" s="242"/>
      <c r="X20" s="95"/>
      <c r="Y20" s="93"/>
      <c r="Z20" s="102"/>
      <c r="AA20" s="206"/>
      <c r="AB20" s="206"/>
      <c r="AC20" s="151"/>
      <c r="AD20" s="151"/>
      <c r="AE20" s="151"/>
      <c r="AF20" s="151"/>
      <c r="AG20" s="141">
        <f t="shared" si="1"/>
        <v>0</v>
      </c>
    </row>
    <row r="21" spans="1:33" x14ac:dyDescent="0.25">
      <c r="A21" s="69"/>
      <c r="B21" s="63"/>
      <c r="C21" s="63"/>
      <c r="D21" s="63"/>
      <c r="E21" s="70"/>
      <c r="F21" s="95"/>
      <c r="G21" s="93"/>
      <c r="H21" s="58"/>
      <c r="I21" s="95"/>
      <c r="J21" s="93"/>
      <c r="K21" s="242"/>
      <c r="L21" s="145"/>
      <c r="M21" s="146"/>
      <c r="N21" s="58"/>
      <c r="O21" s="243"/>
      <c r="P21" s="93"/>
      <c r="Q21" s="102"/>
      <c r="R21" s="95"/>
      <c r="S21" s="93"/>
      <c r="T21" s="102"/>
      <c r="U21" s="95"/>
      <c r="V21" s="93"/>
      <c r="W21" s="242"/>
      <c r="X21" s="95"/>
      <c r="Y21" s="93"/>
      <c r="Z21" s="102"/>
      <c r="AA21" s="151"/>
      <c r="AB21" s="151"/>
      <c r="AC21" s="151"/>
      <c r="AD21" s="151"/>
      <c r="AE21" s="151"/>
      <c r="AF21" s="151"/>
      <c r="AG21" s="141">
        <f t="shared" si="1"/>
        <v>0</v>
      </c>
    </row>
    <row r="22" spans="1:33" x14ac:dyDescent="0.25">
      <c r="A22" s="69"/>
      <c r="B22" s="63"/>
      <c r="C22" s="63"/>
      <c r="D22" s="63"/>
      <c r="E22" s="70"/>
      <c r="F22" s="95"/>
      <c r="G22" s="93"/>
      <c r="H22" s="58"/>
      <c r="I22" s="95"/>
      <c r="J22" s="93"/>
      <c r="K22" s="242"/>
      <c r="L22" s="145"/>
      <c r="M22" s="146"/>
      <c r="N22" s="102"/>
      <c r="O22" s="243"/>
      <c r="P22" s="93"/>
      <c r="Q22" s="102"/>
      <c r="R22" s="95"/>
      <c r="S22" s="93"/>
      <c r="T22" s="102"/>
      <c r="U22" s="95"/>
      <c r="V22" s="93"/>
      <c r="W22" s="242"/>
      <c r="X22" s="95"/>
      <c r="Y22" s="93"/>
      <c r="Z22" s="102"/>
      <c r="AA22" s="151"/>
      <c r="AB22" s="151"/>
      <c r="AC22" s="151"/>
      <c r="AD22" s="151"/>
      <c r="AE22" s="151"/>
      <c r="AF22" s="151"/>
      <c r="AG22" s="141">
        <f t="shared" si="1"/>
        <v>0</v>
      </c>
    </row>
    <row r="23" spans="1:33" x14ac:dyDescent="0.25">
      <c r="A23" s="69"/>
      <c r="B23" s="63"/>
      <c r="C23" s="63"/>
      <c r="D23" s="63"/>
      <c r="E23" s="70"/>
      <c r="F23" s="95"/>
      <c r="G23" s="93"/>
      <c r="H23" s="58"/>
      <c r="I23" s="95"/>
      <c r="J23" s="93"/>
      <c r="K23" s="242"/>
      <c r="L23" s="145"/>
      <c r="M23" s="146"/>
      <c r="N23" s="58"/>
      <c r="O23" s="243"/>
      <c r="P23" s="93"/>
      <c r="Q23" s="102"/>
      <c r="R23" s="95"/>
      <c r="S23" s="93"/>
      <c r="T23" s="102"/>
      <c r="U23" s="95"/>
      <c r="V23" s="93"/>
      <c r="W23" s="242"/>
      <c r="X23" s="95"/>
      <c r="Y23" s="93"/>
      <c r="Z23" s="102"/>
      <c r="AA23" s="151"/>
      <c r="AB23" s="151"/>
      <c r="AC23" s="151"/>
      <c r="AD23" s="151"/>
      <c r="AE23" s="151"/>
      <c r="AF23" s="151"/>
      <c r="AG23" s="141">
        <f>H23+Q23</f>
        <v>0</v>
      </c>
    </row>
    <row r="24" spans="1:33" x14ac:dyDescent="0.25">
      <c r="A24" s="69"/>
      <c r="B24" s="63"/>
      <c r="C24" s="63"/>
      <c r="D24" s="63"/>
      <c r="E24" s="70"/>
      <c r="F24" s="95"/>
      <c r="G24" s="93"/>
      <c r="H24" s="58"/>
      <c r="I24" s="95"/>
      <c r="J24" s="93"/>
      <c r="K24" s="242"/>
      <c r="L24" s="95"/>
      <c r="M24" s="93"/>
      <c r="N24" s="58"/>
      <c r="O24" s="243"/>
      <c r="P24" s="93"/>
      <c r="Q24" s="102"/>
      <c r="R24" s="95"/>
      <c r="S24" s="93"/>
      <c r="T24" s="102"/>
      <c r="U24" s="95"/>
      <c r="V24" s="93"/>
      <c r="W24" s="242"/>
      <c r="X24" s="95"/>
      <c r="Y24" s="93"/>
      <c r="Z24" s="102"/>
      <c r="AA24" s="151"/>
      <c r="AB24" s="151"/>
      <c r="AC24" s="151"/>
      <c r="AD24" s="151"/>
      <c r="AE24" s="151"/>
      <c r="AF24" s="151"/>
      <c r="AG24" s="141">
        <f>T24+W24</f>
        <v>0</v>
      </c>
    </row>
    <row r="25" spans="1:33" x14ac:dyDescent="0.25">
      <c r="A25" s="69"/>
      <c r="B25" s="63"/>
      <c r="C25" s="63"/>
      <c r="D25" s="63"/>
      <c r="E25" s="70"/>
      <c r="F25" s="95"/>
      <c r="G25" s="93"/>
      <c r="H25" s="58"/>
      <c r="I25" s="95"/>
      <c r="J25" s="93"/>
      <c r="K25" s="242"/>
      <c r="L25" s="145"/>
      <c r="M25" s="146"/>
      <c r="N25" s="58"/>
      <c r="O25" s="243"/>
      <c r="P25" s="93"/>
      <c r="Q25" s="102"/>
      <c r="R25" s="95"/>
      <c r="S25" s="93"/>
      <c r="T25" s="102"/>
      <c r="U25" s="95"/>
      <c r="V25" s="93"/>
      <c r="W25" s="242"/>
      <c r="X25" s="95"/>
      <c r="Y25" s="93"/>
      <c r="Z25" s="102"/>
      <c r="AA25" s="151"/>
      <c r="AB25" s="151"/>
      <c r="AC25" s="151"/>
      <c r="AD25" s="151"/>
      <c r="AE25" s="151"/>
      <c r="AF25" s="151"/>
      <c r="AG25" s="141">
        <f>H25+Q25</f>
        <v>0</v>
      </c>
    </row>
    <row r="26" spans="1:33" x14ac:dyDescent="0.25">
      <c r="A26" s="69"/>
      <c r="B26" s="63"/>
      <c r="C26" s="63"/>
      <c r="D26" s="63"/>
      <c r="E26" s="70"/>
      <c r="F26" s="95"/>
      <c r="G26" s="93"/>
      <c r="H26" s="58"/>
      <c r="I26" s="95"/>
      <c r="J26" s="93"/>
      <c r="K26" s="242"/>
      <c r="L26" s="236"/>
      <c r="M26" s="237"/>
      <c r="N26" s="102"/>
      <c r="O26" s="243"/>
      <c r="P26" s="93"/>
      <c r="Q26" s="102"/>
      <c r="R26" s="95"/>
      <c r="S26" s="93"/>
      <c r="T26" s="102"/>
      <c r="U26" s="95"/>
      <c r="V26" s="93"/>
      <c r="W26" s="242"/>
      <c r="X26" s="95"/>
      <c r="Y26" s="93"/>
      <c r="Z26" s="102"/>
      <c r="AA26" s="151"/>
      <c r="AB26" s="151"/>
      <c r="AC26" s="151"/>
      <c r="AD26" s="151"/>
      <c r="AE26" s="151"/>
      <c r="AF26" s="151"/>
      <c r="AG26" s="141">
        <f>Q26+T26</f>
        <v>0</v>
      </c>
    </row>
    <row r="27" spans="1:33" x14ac:dyDescent="0.25">
      <c r="A27" s="69"/>
      <c r="B27" s="63"/>
      <c r="C27" s="63"/>
      <c r="D27" s="63"/>
      <c r="E27" s="70"/>
      <c r="F27" s="95"/>
      <c r="G27" s="93"/>
      <c r="H27" s="58"/>
      <c r="I27" s="95"/>
      <c r="J27" s="93"/>
      <c r="K27" s="242"/>
      <c r="L27" s="145"/>
      <c r="M27" s="146"/>
      <c r="N27" s="58"/>
      <c r="O27" s="243"/>
      <c r="P27" s="93"/>
      <c r="Q27" s="102"/>
      <c r="R27" s="95"/>
      <c r="S27" s="93"/>
      <c r="T27" s="102"/>
      <c r="U27" s="95"/>
      <c r="V27" s="93"/>
      <c r="W27" s="242"/>
      <c r="X27" s="95"/>
      <c r="Y27" s="93"/>
      <c r="Z27" s="102"/>
      <c r="AA27" s="151"/>
      <c r="AB27" s="151"/>
      <c r="AC27" s="151"/>
      <c r="AD27" s="151"/>
      <c r="AE27" s="151"/>
      <c r="AF27" s="151"/>
      <c r="AG27" s="141">
        <f>T27+K27</f>
        <v>0</v>
      </c>
    </row>
    <row r="28" spans="1:33" x14ac:dyDescent="0.25">
      <c r="A28" s="69"/>
      <c r="B28" s="63"/>
      <c r="C28" s="63"/>
      <c r="D28" s="63"/>
      <c r="E28" s="70"/>
      <c r="F28" s="95"/>
      <c r="G28" s="93"/>
      <c r="H28" s="58"/>
      <c r="I28" s="95"/>
      <c r="J28" s="93"/>
      <c r="K28" s="242"/>
      <c r="L28" s="145"/>
      <c r="M28" s="146"/>
      <c r="N28" s="58"/>
      <c r="O28" s="243"/>
      <c r="P28" s="93"/>
      <c r="Q28" s="102"/>
      <c r="R28" s="95"/>
      <c r="S28" s="93"/>
      <c r="T28" s="102"/>
      <c r="U28" s="95"/>
      <c r="V28" s="93"/>
      <c r="W28" s="242"/>
      <c r="X28" s="95"/>
      <c r="Y28" s="93"/>
      <c r="Z28" s="102"/>
      <c r="AA28" s="151"/>
      <c r="AB28" s="151"/>
      <c r="AC28" s="151"/>
      <c r="AD28" s="151"/>
      <c r="AE28" s="151"/>
      <c r="AF28" s="151"/>
      <c r="AG28" s="141">
        <f>K28+H28</f>
        <v>0</v>
      </c>
    </row>
    <row r="29" spans="1:33" x14ac:dyDescent="0.25">
      <c r="A29" s="69"/>
      <c r="B29" s="63"/>
      <c r="C29" s="63"/>
      <c r="D29" s="63"/>
      <c r="E29" s="70"/>
      <c r="F29" s="95"/>
      <c r="G29" s="93"/>
      <c r="H29" s="58"/>
      <c r="I29" s="95"/>
      <c r="J29" s="93"/>
      <c r="K29" s="242"/>
      <c r="L29" s="145"/>
      <c r="M29" s="146"/>
      <c r="N29" s="58"/>
      <c r="O29" s="243"/>
      <c r="P29" s="93"/>
      <c r="Q29" s="102"/>
      <c r="R29" s="95"/>
      <c r="S29" s="93"/>
      <c r="T29" s="102"/>
      <c r="U29" s="95"/>
      <c r="V29" s="93"/>
      <c r="W29" s="242"/>
      <c r="X29" s="95"/>
      <c r="Y29" s="93"/>
      <c r="Z29" s="102"/>
      <c r="AA29" s="151"/>
      <c r="AB29" s="151"/>
      <c r="AC29" s="151"/>
      <c r="AD29" s="151"/>
      <c r="AE29" s="151"/>
      <c r="AF29" s="151"/>
      <c r="AG29" s="141"/>
    </row>
    <row r="30" spans="1:33" x14ac:dyDescent="0.25">
      <c r="A30" s="69"/>
      <c r="B30" s="63"/>
      <c r="C30" s="63"/>
      <c r="D30" s="63"/>
      <c r="E30" s="70"/>
      <c r="F30" s="95"/>
      <c r="G30" s="93"/>
      <c r="H30" s="58"/>
      <c r="I30" s="95"/>
      <c r="J30" s="93"/>
      <c r="K30" s="242"/>
      <c r="L30" s="145"/>
      <c r="M30" s="146"/>
      <c r="N30" s="102"/>
      <c r="O30" s="243"/>
      <c r="P30" s="93"/>
      <c r="Q30" s="102"/>
      <c r="R30" s="95"/>
      <c r="S30" s="93"/>
      <c r="T30" s="102"/>
      <c r="U30" s="95"/>
      <c r="V30" s="93"/>
      <c r="W30" s="242"/>
      <c r="X30" s="95"/>
      <c r="Y30" s="93"/>
      <c r="Z30" s="102"/>
      <c r="AA30" s="151"/>
      <c r="AB30" s="151"/>
      <c r="AC30" s="151"/>
      <c r="AD30" s="151"/>
      <c r="AE30" s="151"/>
      <c r="AF30" s="151"/>
      <c r="AG30" s="141"/>
    </row>
    <row r="31" spans="1:33" x14ac:dyDescent="0.25">
      <c r="A31" s="69"/>
      <c r="B31" s="63"/>
      <c r="C31" s="63"/>
      <c r="D31" s="63"/>
      <c r="E31" s="70"/>
      <c r="F31" s="95"/>
      <c r="G31" s="93"/>
      <c r="H31" s="58"/>
      <c r="I31" s="95"/>
      <c r="J31" s="93"/>
      <c r="K31" s="242"/>
      <c r="L31" s="145"/>
      <c r="M31" s="146"/>
      <c r="N31" s="58"/>
      <c r="O31" s="243"/>
      <c r="P31" s="93"/>
      <c r="Q31" s="102"/>
      <c r="R31" s="95"/>
      <c r="S31" s="93"/>
      <c r="T31" s="102"/>
      <c r="U31" s="95"/>
      <c r="V31" s="93"/>
      <c r="W31" s="242"/>
      <c r="X31" s="95"/>
      <c r="Y31" s="93"/>
      <c r="Z31" s="102"/>
      <c r="AA31" s="151"/>
      <c r="AB31" s="151"/>
      <c r="AC31" s="151"/>
      <c r="AD31" s="151"/>
      <c r="AE31" s="151"/>
      <c r="AF31" s="151"/>
      <c r="AG31" s="141"/>
    </row>
    <row r="32" spans="1:33" x14ac:dyDescent="0.25">
      <c r="A32" s="69"/>
      <c r="B32" s="63"/>
      <c r="C32" s="63"/>
      <c r="D32" s="63"/>
      <c r="E32" s="70"/>
      <c r="F32" s="95"/>
      <c r="G32" s="93"/>
      <c r="H32" s="58"/>
      <c r="I32" s="95"/>
      <c r="J32" s="93"/>
      <c r="K32" s="242"/>
      <c r="L32" s="145"/>
      <c r="M32" s="146"/>
      <c r="N32" s="58"/>
      <c r="O32" s="243"/>
      <c r="P32" s="93"/>
      <c r="Q32" s="102"/>
      <c r="R32" s="95"/>
      <c r="S32" s="93"/>
      <c r="T32" s="102"/>
      <c r="U32" s="95"/>
      <c r="V32" s="93"/>
      <c r="W32" s="242"/>
      <c r="X32" s="95"/>
      <c r="Y32" s="93"/>
      <c r="Z32" s="102"/>
      <c r="AA32" s="151"/>
      <c r="AB32" s="151"/>
      <c r="AC32" s="151"/>
      <c r="AD32" s="151"/>
      <c r="AE32" s="151"/>
      <c r="AF32" s="151"/>
      <c r="AG32" s="141"/>
    </row>
    <row r="33" spans="1:33" x14ac:dyDescent="0.25">
      <c r="A33" s="69"/>
      <c r="B33" s="63"/>
      <c r="C33" s="63"/>
      <c r="D33" s="63"/>
      <c r="E33" s="70"/>
      <c r="F33" s="95"/>
      <c r="G33" s="93"/>
      <c r="H33" s="58"/>
      <c r="I33" s="95"/>
      <c r="J33" s="93"/>
      <c r="K33" s="242"/>
      <c r="L33" s="145"/>
      <c r="M33" s="146"/>
      <c r="N33" s="58"/>
      <c r="O33" s="243"/>
      <c r="P33" s="93"/>
      <c r="Q33" s="102"/>
      <c r="R33" s="95"/>
      <c r="S33" s="93"/>
      <c r="T33" s="102"/>
      <c r="U33" s="95"/>
      <c r="V33" s="93"/>
      <c r="W33" s="242"/>
      <c r="X33" s="95"/>
      <c r="Y33" s="93"/>
      <c r="Z33" s="102"/>
      <c r="AA33" s="151"/>
      <c r="AB33" s="151"/>
      <c r="AC33" s="151"/>
      <c r="AD33" s="151"/>
      <c r="AE33" s="151"/>
      <c r="AF33" s="151"/>
      <c r="AG33" s="141"/>
    </row>
    <row r="34" spans="1:33" x14ac:dyDescent="0.25">
      <c r="A34" s="69"/>
      <c r="B34" s="63"/>
      <c r="C34" s="63"/>
      <c r="D34" s="63"/>
      <c r="E34" s="70"/>
      <c r="F34" s="95"/>
      <c r="G34" s="93"/>
      <c r="H34" s="58"/>
      <c r="I34" s="95"/>
      <c r="J34" s="93"/>
      <c r="K34" s="242"/>
      <c r="L34" s="145"/>
      <c r="M34" s="146"/>
      <c r="N34" s="58"/>
      <c r="O34" s="243"/>
      <c r="P34" s="93"/>
      <c r="Q34" s="102"/>
      <c r="R34" s="95"/>
      <c r="S34" s="93"/>
      <c r="T34" s="102"/>
      <c r="U34" s="95"/>
      <c r="V34" s="93"/>
      <c r="W34" s="242"/>
      <c r="X34" s="95"/>
      <c r="Y34" s="93"/>
      <c r="Z34" s="102"/>
      <c r="AA34" s="151"/>
      <c r="AB34" s="151"/>
      <c r="AC34" s="151"/>
      <c r="AD34" s="151"/>
      <c r="AE34" s="151"/>
      <c r="AF34" s="151"/>
      <c r="AG34" s="141"/>
    </row>
    <row r="35" spans="1:33" x14ac:dyDescent="0.25">
      <c r="A35" s="137"/>
      <c r="B35" s="138"/>
      <c r="C35" s="138"/>
      <c r="D35" s="138"/>
      <c r="E35" s="139"/>
      <c r="F35" s="129"/>
      <c r="G35" s="130"/>
      <c r="H35" s="131"/>
      <c r="I35" s="95"/>
      <c r="J35" s="93"/>
      <c r="K35" s="242"/>
      <c r="L35" s="236"/>
      <c r="M35" s="237"/>
      <c r="N35" s="102"/>
      <c r="O35" s="243"/>
      <c r="P35" s="93"/>
      <c r="Q35" s="102"/>
      <c r="R35" s="95"/>
      <c r="S35" s="93"/>
      <c r="T35" s="102"/>
      <c r="U35" s="95"/>
      <c r="V35" s="93"/>
      <c r="W35" s="242"/>
      <c r="X35" s="95"/>
      <c r="Y35" s="93"/>
      <c r="Z35" s="102"/>
      <c r="AA35" s="151"/>
      <c r="AB35" s="151"/>
      <c r="AC35" s="151"/>
      <c r="AD35" s="151"/>
      <c r="AE35" s="151"/>
      <c r="AF35" s="151"/>
      <c r="AG35" s="141"/>
    </row>
    <row r="36" spans="1:33" ht="15.75" thickBot="1" x14ac:dyDescent="0.3">
      <c r="A36" s="71"/>
      <c r="B36" s="72"/>
      <c r="C36" s="72"/>
      <c r="D36" s="72"/>
      <c r="E36" s="73"/>
      <c r="F36" s="96"/>
      <c r="G36" s="94"/>
      <c r="H36" s="59"/>
      <c r="I36" s="95"/>
      <c r="J36" s="93"/>
      <c r="K36" s="242"/>
      <c r="L36" s="245"/>
      <c r="M36" s="246"/>
      <c r="N36" s="103"/>
      <c r="O36" s="243"/>
      <c r="P36" s="93"/>
      <c r="Q36" s="102"/>
      <c r="R36" s="95"/>
      <c r="S36" s="93"/>
      <c r="T36" s="102"/>
      <c r="U36" s="95"/>
      <c r="V36" s="93"/>
      <c r="W36" s="242"/>
      <c r="X36" s="95"/>
      <c r="Y36" s="93"/>
      <c r="Z36" s="102"/>
      <c r="AA36" s="151"/>
      <c r="AB36" s="151"/>
      <c r="AC36" s="151"/>
      <c r="AD36" s="151"/>
      <c r="AE36" s="151"/>
      <c r="AF36" s="151"/>
      <c r="AG36" s="141"/>
    </row>
    <row r="37" spans="1:33" hidden="1" x14ac:dyDescent="0.25">
      <c r="A37" s="90"/>
      <c r="B37" s="91"/>
      <c r="C37" s="91"/>
      <c r="D37" s="91"/>
      <c r="E37" s="92"/>
      <c r="F37" s="16"/>
      <c r="G37" s="17"/>
      <c r="H37" s="40">
        <f t="shared" ref="H37:H42" si="2">F37+G37</f>
        <v>0</v>
      </c>
      <c r="I37" s="7"/>
      <c r="J37" s="4"/>
      <c r="K37" s="6">
        <f t="shared" ref="K37:K42" si="3">I37+J37</f>
        <v>0</v>
      </c>
      <c r="L37" s="112"/>
      <c r="M37" s="112"/>
      <c r="N37" s="112"/>
      <c r="O37" s="7"/>
      <c r="P37" s="4"/>
      <c r="Q37" s="6">
        <f t="shared" ref="Q37:Q42" si="4">O37+P37</f>
        <v>0</v>
      </c>
      <c r="R37" s="7"/>
      <c r="S37" s="4"/>
      <c r="T37" s="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41">
        <f t="shared" ref="AG37:AG42" si="5">S37+T37</f>
        <v>0</v>
      </c>
    </row>
    <row r="38" spans="1:33" hidden="1" x14ac:dyDescent="0.25">
      <c r="A38" s="30"/>
      <c r="B38" s="26"/>
      <c r="C38" s="26"/>
      <c r="D38" s="26"/>
      <c r="E38" s="31"/>
      <c r="F38" s="7"/>
      <c r="G38" s="4"/>
      <c r="H38" s="24">
        <f t="shared" si="2"/>
        <v>0</v>
      </c>
      <c r="I38" s="7"/>
      <c r="J38" s="4"/>
      <c r="K38" s="6">
        <f t="shared" si="3"/>
        <v>0</v>
      </c>
      <c r="L38" s="113"/>
      <c r="M38" s="113"/>
      <c r="N38" s="113"/>
      <c r="O38" s="7"/>
      <c r="P38" s="4"/>
      <c r="Q38" s="6">
        <f t="shared" si="4"/>
        <v>0</v>
      </c>
      <c r="R38" s="7"/>
      <c r="S38" s="4"/>
      <c r="T38" s="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41">
        <f t="shared" si="5"/>
        <v>0</v>
      </c>
    </row>
    <row r="39" spans="1:33" ht="15.75" hidden="1" thickBot="1" x14ac:dyDescent="0.3">
      <c r="A39" s="32"/>
      <c r="B39" s="33"/>
      <c r="C39" s="33"/>
      <c r="D39" s="33"/>
      <c r="E39" s="34"/>
      <c r="F39" s="12"/>
      <c r="G39" s="10"/>
      <c r="H39" s="25">
        <f t="shared" si="2"/>
        <v>0</v>
      </c>
      <c r="I39" s="12"/>
      <c r="J39" s="10"/>
      <c r="K39" s="11">
        <f t="shared" si="3"/>
        <v>0</v>
      </c>
      <c r="L39" s="114"/>
      <c r="M39" s="114"/>
      <c r="N39" s="114"/>
      <c r="O39" s="12"/>
      <c r="P39" s="10"/>
      <c r="Q39" s="11">
        <f t="shared" si="4"/>
        <v>0</v>
      </c>
      <c r="R39" s="12"/>
      <c r="S39" s="10"/>
      <c r="T39" s="11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3">
        <f t="shared" si="5"/>
        <v>0</v>
      </c>
    </row>
    <row r="40" spans="1:33" hidden="1" x14ac:dyDescent="0.25">
      <c r="A40" s="27"/>
      <c r="B40" s="27"/>
      <c r="C40" s="27"/>
      <c r="D40" s="27"/>
      <c r="E40" s="28"/>
      <c r="F40" s="16"/>
      <c r="G40" s="17"/>
      <c r="H40" s="18">
        <f t="shared" si="2"/>
        <v>0</v>
      </c>
      <c r="I40" s="16"/>
      <c r="J40" s="17"/>
      <c r="K40" s="18">
        <f t="shared" si="3"/>
        <v>0</v>
      </c>
      <c r="L40" s="112"/>
      <c r="M40" s="112"/>
      <c r="N40" s="112"/>
      <c r="O40" s="16"/>
      <c r="P40" s="17"/>
      <c r="Q40" s="18">
        <f t="shared" si="4"/>
        <v>0</v>
      </c>
      <c r="R40" s="16"/>
      <c r="S40" s="17"/>
      <c r="T40" s="18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3">
        <f t="shared" si="5"/>
        <v>0</v>
      </c>
    </row>
    <row r="41" spans="1:33" hidden="1" x14ac:dyDescent="0.25">
      <c r="A41" s="8"/>
      <c r="B41" s="8"/>
      <c r="C41" s="8"/>
      <c r="D41" s="8"/>
      <c r="E41" s="9"/>
      <c r="F41" s="7"/>
      <c r="G41" s="4"/>
      <c r="H41" s="6">
        <f t="shared" si="2"/>
        <v>0</v>
      </c>
      <c r="I41" s="7"/>
      <c r="J41" s="4"/>
      <c r="K41" s="6">
        <f t="shared" si="3"/>
        <v>0</v>
      </c>
      <c r="L41" s="113"/>
      <c r="M41" s="113"/>
      <c r="N41" s="113"/>
      <c r="O41" s="7"/>
      <c r="P41" s="4"/>
      <c r="Q41" s="6">
        <f t="shared" si="4"/>
        <v>0</v>
      </c>
      <c r="R41" s="7"/>
      <c r="S41" s="4"/>
      <c r="T41" s="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3">
        <f t="shared" si="5"/>
        <v>0</v>
      </c>
    </row>
    <row r="42" spans="1:33" ht="15.75" hidden="1" thickBot="1" x14ac:dyDescent="0.3">
      <c r="A42" s="8"/>
      <c r="B42" s="8"/>
      <c r="C42" s="8"/>
      <c r="D42" s="8"/>
      <c r="E42" s="9"/>
      <c r="F42" s="7"/>
      <c r="G42" s="10"/>
      <c r="H42" s="11">
        <f t="shared" si="2"/>
        <v>0</v>
      </c>
      <c r="I42" s="12"/>
      <c r="J42" s="10"/>
      <c r="K42" s="11">
        <f t="shared" si="3"/>
        <v>0</v>
      </c>
      <c r="L42" s="114"/>
      <c r="M42" s="114"/>
      <c r="N42" s="114"/>
      <c r="O42" s="12"/>
      <c r="P42" s="10"/>
      <c r="Q42" s="11">
        <f t="shared" si="4"/>
        <v>0</v>
      </c>
      <c r="R42" s="12"/>
      <c r="S42" s="10"/>
      <c r="T42" s="11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3">
        <f t="shared" si="5"/>
        <v>0</v>
      </c>
    </row>
  </sheetData>
  <autoFilter ref="A6:AG6">
    <sortState ref="A7:AG38">
      <sortCondition descending="1" ref="AG6"/>
    </sortState>
  </autoFilter>
  <sortState ref="A7:AG15">
    <sortCondition descending="1" ref="AG7:AG15"/>
  </sortState>
  <mergeCells count="12">
    <mergeCell ref="A1:AG1"/>
    <mergeCell ref="A2:AG2"/>
    <mergeCell ref="F5:H5"/>
    <mergeCell ref="I5:K5"/>
    <mergeCell ref="O5:Q5"/>
    <mergeCell ref="R5:T5"/>
    <mergeCell ref="L5:N5"/>
    <mergeCell ref="A3:AG3"/>
    <mergeCell ref="U5:W5"/>
    <mergeCell ref="X5:Z5"/>
    <mergeCell ref="AA5:AC5"/>
    <mergeCell ref="AD5:AF5"/>
  </mergeCells>
  <printOptions horizontalCentered="1"/>
  <pageMargins left="3.937007874015748E-2" right="3.937007874015748E-2" top="1.1417322834645669" bottom="0.74803149606299213" header="0.11811023622047245" footer="0.31496062992125984"/>
  <pageSetup paperSize="9" scale="52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6"/>
  <sheetViews>
    <sheetView topLeftCell="W4" workbookViewId="0">
      <selection activeCell="AM10" sqref="AM10"/>
    </sheetView>
  </sheetViews>
  <sheetFormatPr defaultRowHeight="15" x14ac:dyDescent="0.25"/>
  <cols>
    <col min="1" max="1" width="22.7109375" style="484" customWidth="1"/>
    <col min="2" max="4" width="13.140625" style="388" customWidth="1"/>
    <col min="5" max="5" width="23.7109375" bestFit="1" customWidth="1"/>
    <col min="6" max="7" width="5.7109375" customWidth="1"/>
    <col min="8" max="8" width="7" customWidth="1"/>
    <col min="9" max="10" width="5.7109375" customWidth="1"/>
    <col min="11" max="11" width="7" customWidth="1"/>
    <col min="12" max="13" width="5.7109375" customWidth="1"/>
    <col min="14" max="14" width="7" customWidth="1"/>
    <col min="15" max="16" width="5.7109375" customWidth="1"/>
    <col min="17" max="17" width="7" customWidth="1"/>
    <col min="18" max="19" width="5.7109375" customWidth="1"/>
    <col min="20" max="20" width="7" customWidth="1"/>
    <col min="21" max="22" width="5.7109375" customWidth="1"/>
    <col min="23" max="23" width="7" customWidth="1"/>
    <col min="24" max="25" width="5.7109375" customWidth="1"/>
    <col min="26" max="26" width="7" customWidth="1"/>
    <col min="27" max="28" width="5.7109375" customWidth="1"/>
    <col min="29" max="38" width="7" customWidth="1"/>
    <col min="39" max="39" width="8.140625" bestFit="1" customWidth="1"/>
  </cols>
  <sheetData>
    <row r="1" spans="1:60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</row>
    <row r="2" spans="1:60" ht="28.5" x14ac:dyDescent="0.45">
      <c r="A2" s="640" t="s">
        <v>25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  <c r="AM2" s="640"/>
    </row>
    <row r="3" spans="1:60" ht="23.25" x14ac:dyDescent="0.3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7"/>
    </row>
    <row r="4" spans="1:60" ht="15.75" thickBot="1" x14ac:dyDescent="0.3">
      <c r="AG4" t="s">
        <v>31</v>
      </c>
    </row>
    <row r="5" spans="1:60" ht="27.75" customHeight="1" thickBot="1" x14ac:dyDescent="0.3">
      <c r="A5" s="519"/>
      <c r="B5" s="389"/>
      <c r="C5" s="389"/>
      <c r="D5" s="389"/>
      <c r="E5" s="1"/>
      <c r="F5" s="648" t="s">
        <v>32</v>
      </c>
      <c r="G5" s="649"/>
      <c r="H5" s="654"/>
      <c r="I5" s="658" t="s">
        <v>44</v>
      </c>
      <c r="J5" s="659"/>
      <c r="K5" s="660"/>
      <c r="L5" s="648" t="s">
        <v>218</v>
      </c>
      <c r="M5" s="649"/>
      <c r="N5" s="654"/>
      <c r="O5" s="644" t="s">
        <v>251</v>
      </c>
      <c r="P5" s="645"/>
      <c r="Q5" s="646"/>
      <c r="R5" s="644" t="s">
        <v>264</v>
      </c>
      <c r="S5" s="645"/>
      <c r="T5" s="646"/>
      <c r="U5" s="655" t="s">
        <v>299</v>
      </c>
      <c r="V5" s="656"/>
      <c r="W5" s="657"/>
      <c r="X5" s="648" t="s">
        <v>299</v>
      </c>
      <c r="Y5" s="649"/>
      <c r="Z5" s="654"/>
      <c r="AA5" s="648"/>
      <c r="AB5" s="649"/>
      <c r="AC5" s="654"/>
      <c r="AD5" s="641"/>
      <c r="AE5" s="642"/>
      <c r="AF5" s="643"/>
      <c r="AG5" s="644"/>
      <c r="AH5" s="645"/>
      <c r="AI5" s="646"/>
      <c r="AJ5" s="648" t="s">
        <v>33</v>
      </c>
      <c r="AK5" s="649"/>
      <c r="AL5" s="643"/>
      <c r="AM5" s="79" t="s">
        <v>0</v>
      </c>
    </row>
    <row r="6" spans="1:60" ht="15" customHeight="1" thickBot="1" x14ac:dyDescent="0.3">
      <c r="A6" s="391" t="s">
        <v>1</v>
      </c>
      <c r="B6" s="38" t="s">
        <v>3</v>
      </c>
      <c r="C6" s="38" t="s">
        <v>39</v>
      </c>
      <c r="D6" s="38" t="s">
        <v>50</v>
      </c>
      <c r="E6" s="504" t="s">
        <v>41</v>
      </c>
      <c r="F6" s="230">
        <v>45360</v>
      </c>
      <c r="G6" s="231">
        <v>45361</v>
      </c>
      <c r="H6" s="87" t="s">
        <v>6</v>
      </c>
      <c r="I6" s="253">
        <v>45360</v>
      </c>
      <c r="J6" s="253">
        <v>45361</v>
      </c>
      <c r="K6" s="128" t="s">
        <v>6</v>
      </c>
      <c r="L6" s="230">
        <v>45374</v>
      </c>
      <c r="M6" s="231">
        <v>45375</v>
      </c>
      <c r="N6" s="87" t="s">
        <v>6</v>
      </c>
      <c r="O6" s="227">
        <v>45394</v>
      </c>
      <c r="P6" s="228">
        <v>45395</v>
      </c>
      <c r="Q6" s="108" t="s">
        <v>6</v>
      </c>
      <c r="R6" s="227">
        <v>45395</v>
      </c>
      <c r="S6" s="228">
        <v>45396</v>
      </c>
      <c r="T6" s="121" t="s">
        <v>6</v>
      </c>
      <c r="U6" s="230">
        <v>45311</v>
      </c>
      <c r="V6" s="231">
        <v>45312</v>
      </c>
      <c r="W6" s="87" t="s">
        <v>6</v>
      </c>
      <c r="X6" s="230">
        <v>45422</v>
      </c>
      <c r="Y6" s="231">
        <v>45423</v>
      </c>
      <c r="Z6" s="87" t="s">
        <v>6</v>
      </c>
      <c r="AA6" s="230"/>
      <c r="AB6" s="231"/>
      <c r="AC6" s="87" t="s">
        <v>6</v>
      </c>
      <c r="AD6" s="227"/>
      <c r="AE6" s="228"/>
      <c r="AF6" s="15" t="s">
        <v>6</v>
      </c>
      <c r="AG6" s="384"/>
      <c r="AH6" s="385"/>
      <c r="AI6" s="212" t="s">
        <v>6</v>
      </c>
      <c r="AJ6" s="514"/>
      <c r="AK6" s="515"/>
      <c r="AL6" s="121" t="s">
        <v>6</v>
      </c>
      <c r="AM6" s="2"/>
    </row>
    <row r="7" spans="1:60" ht="15.75" thickBot="1" x14ac:dyDescent="0.3">
      <c r="A7" s="4" t="s">
        <v>51</v>
      </c>
      <c r="B7" s="4" t="s">
        <v>52</v>
      </c>
      <c r="C7" s="4" t="s">
        <v>252</v>
      </c>
      <c r="D7" s="4" t="s">
        <v>54</v>
      </c>
      <c r="E7" s="4" t="s">
        <v>253</v>
      </c>
      <c r="F7" s="93"/>
      <c r="G7" s="93"/>
      <c r="H7" s="57"/>
      <c r="I7" s="158"/>
      <c r="J7" s="159"/>
      <c r="K7" s="57"/>
      <c r="L7" s="241"/>
      <c r="M7" s="178"/>
      <c r="N7" s="104"/>
      <c r="O7" s="158">
        <v>12.76</v>
      </c>
      <c r="P7" s="159">
        <v>12.54</v>
      </c>
      <c r="Q7" s="57">
        <f>SUM(O7:P7)</f>
        <v>25.299999999999997</v>
      </c>
      <c r="R7" s="160"/>
      <c r="S7" s="161"/>
      <c r="T7" s="57"/>
      <c r="U7" s="97"/>
      <c r="V7" s="178"/>
      <c r="W7" s="104"/>
      <c r="X7" s="20">
        <v>9.7200000000000006</v>
      </c>
      <c r="Y7" s="21">
        <v>12.98</v>
      </c>
      <c r="Z7" s="104">
        <f>Y7+X7</f>
        <v>22.700000000000003</v>
      </c>
      <c r="AA7" s="241"/>
      <c r="AB7" s="178"/>
      <c r="AC7" s="104"/>
      <c r="AD7" s="241"/>
      <c r="AE7" s="178"/>
      <c r="AF7" s="104"/>
      <c r="AG7" s="516"/>
      <c r="AH7" s="516"/>
      <c r="AI7" s="383"/>
      <c r="AJ7" s="383"/>
      <c r="AK7" s="383"/>
      <c r="AL7" s="383"/>
      <c r="AM7" s="141">
        <f t="shared" ref="AM7:AM16" si="0">H7+K7+N7+Q7+T7+W7+Z7+AC7+AF7+AI7+AL7</f>
        <v>48</v>
      </c>
    </row>
    <row r="8" spans="1:60" x14ac:dyDescent="0.25">
      <c r="A8" s="4" t="s">
        <v>213</v>
      </c>
      <c r="B8" s="4" t="s">
        <v>227</v>
      </c>
      <c r="C8" s="4" t="s">
        <v>103</v>
      </c>
      <c r="D8" s="4" t="s">
        <v>216</v>
      </c>
      <c r="E8" s="4" t="s">
        <v>228</v>
      </c>
      <c r="F8" s="93"/>
      <c r="G8" s="93"/>
      <c r="H8" s="57"/>
      <c r="I8" s="162"/>
      <c r="J8" s="163"/>
      <c r="K8" s="135"/>
      <c r="L8" s="198"/>
      <c r="M8" s="106"/>
      <c r="N8" s="107"/>
      <c r="O8" s="162"/>
      <c r="P8" s="163"/>
      <c r="Q8" s="135"/>
      <c r="R8" s="164"/>
      <c r="S8" s="165"/>
      <c r="T8" s="135"/>
      <c r="U8" s="16">
        <v>10.62</v>
      </c>
      <c r="V8" s="106">
        <v>8.1199999999999992</v>
      </c>
      <c r="W8" s="107">
        <f>U8+V8</f>
        <v>18.739999999999998</v>
      </c>
      <c r="X8" s="16">
        <v>12.54</v>
      </c>
      <c r="Y8" s="17">
        <v>12.54</v>
      </c>
      <c r="Z8" s="107">
        <f>Y8+X8</f>
        <v>25.08</v>
      </c>
      <c r="AA8" s="198"/>
      <c r="AB8" s="106"/>
      <c r="AC8" s="107"/>
      <c r="AD8" s="198"/>
      <c r="AE8" s="106"/>
      <c r="AF8" s="107"/>
      <c r="AG8" s="516"/>
      <c r="AH8" s="516"/>
      <c r="AI8" s="383"/>
      <c r="AJ8" s="383"/>
      <c r="AK8" s="383"/>
      <c r="AL8" s="383"/>
      <c r="AM8" s="141">
        <f t="shared" si="0"/>
        <v>43.819999999999993</v>
      </c>
    </row>
    <row r="9" spans="1:60" x14ac:dyDescent="0.25">
      <c r="A9" s="4" t="s">
        <v>190</v>
      </c>
      <c r="B9" s="4" t="s">
        <v>198</v>
      </c>
      <c r="C9" s="4" t="s">
        <v>199</v>
      </c>
      <c r="D9" s="4" t="s">
        <v>192</v>
      </c>
      <c r="E9" s="4" t="s">
        <v>200</v>
      </c>
      <c r="F9" s="243"/>
      <c r="G9" s="93"/>
      <c r="H9" s="58"/>
      <c r="I9" s="166">
        <v>9.18</v>
      </c>
      <c r="J9" s="122">
        <v>7</v>
      </c>
      <c r="K9" s="58">
        <f>SUM(I9:J9)</f>
        <v>16.18</v>
      </c>
      <c r="L9" s="243"/>
      <c r="M9" s="93"/>
      <c r="N9" s="102"/>
      <c r="O9" s="166"/>
      <c r="P9" s="122"/>
      <c r="Q9" s="58"/>
      <c r="R9" s="167"/>
      <c r="S9" s="146"/>
      <c r="T9" s="58"/>
      <c r="U9" s="95">
        <v>13.2</v>
      </c>
      <c r="V9" s="93">
        <v>13.2</v>
      </c>
      <c r="W9" s="102">
        <f>U9+V9</f>
        <v>26.4</v>
      </c>
      <c r="X9" s="93"/>
      <c r="Y9" s="93"/>
      <c r="Z9" s="102"/>
      <c r="AA9" s="243"/>
      <c r="AB9" s="93"/>
      <c r="AC9" s="102"/>
      <c r="AD9" s="243"/>
      <c r="AE9" s="93"/>
      <c r="AF9" s="102"/>
      <c r="AG9" s="206"/>
      <c r="AH9" s="206"/>
      <c r="AI9" s="151"/>
      <c r="AJ9" s="151"/>
      <c r="AK9" s="151"/>
      <c r="AL9" s="151"/>
      <c r="AM9" s="141">
        <f t="shared" si="0"/>
        <v>42.58</v>
      </c>
    </row>
    <row r="10" spans="1:60" x14ac:dyDescent="0.25">
      <c r="A10" s="4" t="s">
        <v>260</v>
      </c>
      <c r="B10" s="4" t="s">
        <v>276</v>
      </c>
      <c r="C10" s="4" t="s">
        <v>277</v>
      </c>
      <c r="D10" s="4" t="s">
        <v>138</v>
      </c>
      <c r="E10" s="4" t="s">
        <v>278</v>
      </c>
      <c r="F10" s="243"/>
      <c r="G10" s="93"/>
      <c r="H10" s="58"/>
      <c r="I10" s="166"/>
      <c r="J10" s="122"/>
      <c r="K10" s="58"/>
      <c r="L10" s="243"/>
      <c r="M10" s="93"/>
      <c r="N10" s="102"/>
      <c r="O10" s="166"/>
      <c r="P10" s="122"/>
      <c r="Q10" s="58"/>
      <c r="R10" s="167">
        <v>3</v>
      </c>
      <c r="S10" s="146">
        <v>7</v>
      </c>
      <c r="T10" s="58">
        <v>10</v>
      </c>
      <c r="U10" s="95"/>
      <c r="V10" s="93"/>
      <c r="W10" s="102"/>
      <c r="X10" s="7">
        <v>9.9</v>
      </c>
      <c r="Y10" s="4">
        <v>13.2</v>
      </c>
      <c r="Z10" s="102">
        <f>Y10+X10</f>
        <v>23.1</v>
      </c>
      <c r="AA10" s="243"/>
      <c r="AB10" s="93"/>
      <c r="AC10" s="102"/>
      <c r="AD10" s="243"/>
      <c r="AE10" s="93"/>
      <c r="AF10" s="102"/>
      <c r="AG10" s="206"/>
      <c r="AH10" s="206"/>
      <c r="AI10" s="151"/>
      <c r="AJ10" s="151"/>
      <c r="AK10" s="151"/>
      <c r="AL10" s="151"/>
      <c r="AM10" s="141">
        <f t="shared" si="0"/>
        <v>33.1</v>
      </c>
    </row>
    <row r="11" spans="1:60" x14ac:dyDescent="0.25">
      <c r="A11" s="4" t="s">
        <v>45</v>
      </c>
      <c r="B11" s="4" t="s">
        <v>82</v>
      </c>
      <c r="C11" s="4" t="s">
        <v>83</v>
      </c>
      <c r="D11" s="4" t="s">
        <v>84</v>
      </c>
      <c r="E11" s="4" t="s">
        <v>85</v>
      </c>
      <c r="F11" s="14">
        <v>13.2</v>
      </c>
      <c r="G11" s="4">
        <v>12.98</v>
      </c>
      <c r="H11" s="58">
        <f>SUM(F11:G11)</f>
        <v>26.18</v>
      </c>
      <c r="I11" s="166"/>
      <c r="J11" s="122"/>
      <c r="K11" s="58"/>
      <c r="L11" s="243"/>
      <c r="M11" s="93"/>
      <c r="N11" s="102"/>
      <c r="O11" s="166"/>
      <c r="P11" s="122"/>
      <c r="Q11" s="58"/>
      <c r="R11" s="167"/>
      <c r="S11" s="146"/>
      <c r="T11" s="58"/>
      <c r="U11" s="95"/>
      <c r="V11" s="93"/>
      <c r="W11" s="102"/>
      <c r="X11" s="93"/>
      <c r="Y11" s="93"/>
      <c r="Z11" s="102"/>
      <c r="AA11" s="243"/>
      <c r="AB11" s="93"/>
      <c r="AC11" s="102"/>
      <c r="AD11" s="243"/>
      <c r="AE11" s="93"/>
      <c r="AF11" s="102"/>
      <c r="AG11" s="206"/>
      <c r="AH11" s="206"/>
      <c r="AI11" s="151"/>
      <c r="AJ11" s="151"/>
      <c r="AK11" s="151"/>
      <c r="AL11" s="151"/>
      <c r="AM11" s="141">
        <f t="shared" si="0"/>
        <v>26.18</v>
      </c>
    </row>
    <row r="12" spans="1:60" x14ac:dyDescent="0.25">
      <c r="A12" s="4" t="s">
        <v>231</v>
      </c>
      <c r="B12" s="4" t="s">
        <v>400</v>
      </c>
      <c r="C12" s="4" t="s">
        <v>401</v>
      </c>
      <c r="D12" s="4" t="s">
        <v>233</v>
      </c>
      <c r="E12" s="4" t="s">
        <v>402</v>
      </c>
      <c r="F12" s="243"/>
      <c r="G12" s="93"/>
      <c r="H12" s="58"/>
      <c r="I12" s="243"/>
      <c r="J12" s="93"/>
      <c r="K12" s="58"/>
      <c r="L12" s="243"/>
      <c r="M12" s="93"/>
      <c r="N12" s="102"/>
      <c r="O12" s="243"/>
      <c r="P12" s="93"/>
      <c r="Q12" s="58"/>
      <c r="R12" s="243"/>
      <c r="S12" s="93"/>
      <c r="T12" s="58"/>
      <c r="U12" s="95"/>
      <c r="V12" s="93"/>
      <c r="W12" s="102"/>
      <c r="X12" s="7">
        <v>12.98</v>
      </c>
      <c r="Y12" s="4">
        <v>12.76</v>
      </c>
      <c r="Z12" s="102">
        <f>Y12+X12</f>
        <v>25.740000000000002</v>
      </c>
      <c r="AA12" s="243"/>
      <c r="AB12" s="93"/>
      <c r="AC12" s="102"/>
      <c r="AD12" s="243"/>
      <c r="AE12" s="93"/>
      <c r="AF12" s="102"/>
      <c r="AG12" s="206"/>
      <c r="AH12" s="206"/>
      <c r="AI12" s="151"/>
      <c r="AJ12" s="151"/>
      <c r="AK12" s="151"/>
      <c r="AL12" s="151"/>
      <c r="AM12" s="141">
        <f t="shared" si="0"/>
        <v>25.740000000000002</v>
      </c>
    </row>
    <row r="13" spans="1:60" x14ac:dyDescent="0.25">
      <c r="A13" s="133" t="s">
        <v>86</v>
      </c>
      <c r="B13" s="133" t="s">
        <v>87</v>
      </c>
      <c r="C13" s="133" t="s">
        <v>88</v>
      </c>
      <c r="D13" s="133" t="s">
        <v>89</v>
      </c>
      <c r="E13" s="133" t="s">
        <v>90</v>
      </c>
      <c r="F13" s="628">
        <v>10.62</v>
      </c>
      <c r="G13" s="133">
        <v>13.2</v>
      </c>
      <c r="H13" s="131">
        <f>SUM(F13:G13)</f>
        <v>23.82</v>
      </c>
      <c r="I13" s="168"/>
      <c r="J13" s="169"/>
      <c r="K13" s="131"/>
      <c r="L13" s="244"/>
      <c r="M13" s="130"/>
      <c r="N13" s="140"/>
      <c r="O13" s="168"/>
      <c r="P13" s="169"/>
      <c r="Q13" s="131"/>
      <c r="R13" s="170"/>
      <c r="S13" s="171"/>
      <c r="T13" s="131"/>
      <c r="U13" s="129"/>
      <c r="V13" s="130"/>
      <c r="W13" s="595"/>
      <c r="X13" s="93"/>
      <c r="Y13" s="93"/>
      <c r="Z13" s="102"/>
      <c r="AA13" s="244"/>
      <c r="AB13" s="130"/>
      <c r="AC13" s="140"/>
      <c r="AD13" s="244"/>
      <c r="AE13" s="130"/>
      <c r="AF13" s="140"/>
      <c r="AG13" s="304"/>
      <c r="AH13" s="304"/>
      <c r="AI13" s="222"/>
      <c r="AJ13" s="222"/>
      <c r="AK13" s="222"/>
      <c r="AL13" s="222"/>
      <c r="AM13" s="150">
        <f t="shared" si="0"/>
        <v>23.82</v>
      </c>
    </row>
    <row r="14" spans="1:60" s="4" customFormat="1" x14ac:dyDescent="0.25">
      <c r="A14" s="4" t="s">
        <v>190</v>
      </c>
      <c r="B14" s="4" t="s">
        <v>281</v>
      </c>
      <c r="C14" s="4" t="s">
        <v>137</v>
      </c>
      <c r="D14" s="4" t="s">
        <v>192</v>
      </c>
      <c r="E14" s="4" t="s">
        <v>282</v>
      </c>
      <c r="F14" s="93"/>
      <c r="G14" s="93"/>
      <c r="H14" s="122"/>
      <c r="I14" s="122"/>
      <c r="J14" s="122"/>
      <c r="K14" s="122"/>
      <c r="L14" s="93"/>
      <c r="M14" s="93"/>
      <c r="N14" s="237"/>
      <c r="O14" s="122"/>
      <c r="P14" s="122"/>
      <c r="Q14" s="122"/>
      <c r="R14" s="146"/>
      <c r="S14" s="146"/>
      <c r="T14" s="122"/>
      <c r="U14" s="93">
        <v>0</v>
      </c>
      <c r="V14" s="93">
        <v>12.98</v>
      </c>
      <c r="W14" s="242">
        <f>U14+V14</f>
        <v>12.98</v>
      </c>
      <c r="X14" s="93"/>
      <c r="Y14" s="93"/>
      <c r="Z14" s="242"/>
      <c r="AA14" s="93"/>
      <c r="AB14" s="93"/>
      <c r="AC14" s="237"/>
      <c r="AD14" s="93"/>
      <c r="AE14" s="93"/>
      <c r="AF14" s="237"/>
      <c r="AG14" s="101"/>
      <c r="AH14" s="101"/>
      <c r="AI14" s="237"/>
      <c r="AJ14" s="237"/>
      <c r="AK14" s="237"/>
      <c r="AL14" s="237"/>
      <c r="AM14" s="150">
        <f t="shared" si="0"/>
        <v>12.98</v>
      </c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x14ac:dyDescent="0.25">
      <c r="A15" s="4" t="s">
        <v>91</v>
      </c>
      <c r="B15" s="4" t="s">
        <v>92</v>
      </c>
      <c r="C15" s="4" t="s">
        <v>93</v>
      </c>
      <c r="D15" s="4" t="s">
        <v>94</v>
      </c>
      <c r="E15" s="4" t="s">
        <v>95</v>
      </c>
      <c r="F15" s="14">
        <v>0</v>
      </c>
      <c r="G15" s="4">
        <v>8.1199999999999992</v>
      </c>
      <c r="H15" s="58">
        <f>SUM(F15:G15)</f>
        <v>8.1199999999999992</v>
      </c>
      <c r="I15" s="166"/>
      <c r="J15" s="122"/>
      <c r="K15" s="58"/>
      <c r="L15" s="243"/>
      <c r="M15" s="93"/>
      <c r="N15" s="102"/>
      <c r="O15" s="166"/>
      <c r="P15" s="122"/>
      <c r="Q15" s="58"/>
      <c r="R15" s="167"/>
      <c r="S15" s="146"/>
      <c r="T15" s="58"/>
      <c r="U15" s="95"/>
      <c r="V15" s="93"/>
      <c r="W15" s="102"/>
      <c r="X15" s="93"/>
      <c r="Y15" s="93"/>
      <c r="Z15" s="102"/>
      <c r="AA15" s="243"/>
      <c r="AB15" s="93"/>
      <c r="AC15" s="102"/>
      <c r="AD15" s="243"/>
      <c r="AE15" s="93"/>
      <c r="AF15" s="102"/>
      <c r="AG15" s="206"/>
      <c r="AH15" s="206"/>
      <c r="AI15" s="151"/>
      <c r="AJ15" s="151"/>
      <c r="AK15" s="151"/>
      <c r="AL15" s="151"/>
      <c r="AM15" s="237">
        <f t="shared" si="0"/>
        <v>8.1199999999999992</v>
      </c>
    </row>
    <row r="16" spans="1:60" x14ac:dyDescent="0.25">
      <c r="A16" s="4" t="s">
        <v>213</v>
      </c>
      <c r="B16" s="4" t="s">
        <v>223</v>
      </c>
      <c r="C16" s="4" t="s">
        <v>224</v>
      </c>
      <c r="D16" s="4" t="s">
        <v>216</v>
      </c>
      <c r="E16" s="4" t="s">
        <v>225</v>
      </c>
      <c r="F16" s="243"/>
      <c r="G16" s="93"/>
      <c r="H16" s="58"/>
      <c r="I16" s="166"/>
      <c r="J16" s="122"/>
      <c r="K16" s="58"/>
      <c r="L16" s="243">
        <v>5</v>
      </c>
      <c r="M16" s="93" t="s">
        <v>81</v>
      </c>
      <c r="N16" s="102">
        <v>0</v>
      </c>
      <c r="O16" s="166"/>
      <c r="P16" s="122"/>
      <c r="Q16" s="58"/>
      <c r="R16" s="167"/>
      <c r="S16" s="146"/>
      <c r="T16" s="58"/>
      <c r="U16" s="95"/>
      <c r="V16" s="93"/>
      <c r="W16" s="102"/>
      <c r="X16" s="93"/>
      <c r="Y16" s="93"/>
      <c r="Z16" s="102"/>
      <c r="AA16" s="243"/>
      <c r="AB16" s="93"/>
      <c r="AC16" s="102"/>
      <c r="AD16" s="243"/>
      <c r="AE16" s="93"/>
      <c r="AF16" s="102"/>
      <c r="AG16" s="206"/>
      <c r="AH16" s="206"/>
      <c r="AI16" s="151"/>
      <c r="AJ16" s="151"/>
      <c r="AK16" s="151"/>
      <c r="AL16" s="151"/>
      <c r="AM16" s="237">
        <f t="shared" si="0"/>
        <v>0</v>
      </c>
    </row>
    <row r="17" spans="1:39" x14ac:dyDescent="0.25">
      <c r="A17" s="4" t="s">
        <v>283</v>
      </c>
      <c r="B17" s="4" t="s">
        <v>288</v>
      </c>
      <c r="C17" s="4" t="s">
        <v>97</v>
      </c>
      <c r="D17" s="4" t="s">
        <v>286</v>
      </c>
      <c r="E17" s="4" t="s">
        <v>289</v>
      </c>
      <c r="F17" s="243"/>
      <c r="G17" s="93"/>
      <c r="H17" s="58"/>
      <c r="I17" s="166"/>
      <c r="J17" s="122"/>
      <c r="K17" s="58"/>
      <c r="L17" s="243"/>
      <c r="M17" s="93"/>
      <c r="N17" s="102"/>
      <c r="O17" s="166"/>
      <c r="P17" s="122"/>
      <c r="Q17" s="58"/>
      <c r="R17" s="167"/>
      <c r="S17" s="146"/>
      <c r="T17" s="58"/>
      <c r="U17" s="95"/>
      <c r="V17" s="93"/>
      <c r="W17" s="102"/>
      <c r="X17" s="4">
        <v>12.32</v>
      </c>
      <c r="Y17" s="4">
        <v>5.6</v>
      </c>
      <c r="Z17" s="102">
        <f>Y17+X17</f>
        <v>17.920000000000002</v>
      </c>
      <c r="AA17" s="243"/>
      <c r="AB17" s="93"/>
      <c r="AC17" s="102"/>
      <c r="AD17" s="243"/>
      <c r="AE17" s="93"/>
      <c r="AF17" s="102"/>
      <c r="AG17" s="206"/>
      <c r="AH17" s="206"/>
      <c r="AI17" s="151"/>
      <c r="AJ17" s="151"/>
      <c r="AK17" s="151"/>
      <c r="AL17" s="151"/>
      <c r="AM17" s="141">
        <f>N17+AC17</f>
        <v>0</v>
      </c>
    </row>
    <row r="18" spans="1:39" x14ac:dyDescent="0.25">
      <c r="A18" s="4" t="s">
        <v>213</v>
      </c>
      <c r="B18" s="4" t="s">
        <v>219</v>
      </c>
      <c r="C18" s="4" t="s">
        <v>209</v>
      </c>
      <c r="D18" s="4" t="s">
        <v>216</v>
      </c>
      <c r="E18" s="4" t="s">
        <v>220</v>
      </c>
      <c r="F18" s="4"/>
      <c r="G18" s="4"/>
      <c r="H18" s="58"/>
      <c r="I18" s="243"/>
      <c r="J18" s="93"/>
      <c r="K18" s="58"/>
      <c r="L18" s="243"/>
      <c r="M18" s="93"/>
      <c r="N18" s="102"/>
      <c r="O18" s="243"/>
      <c r="P18" s="93"/>
      <c r="Q18" s="58"/>
      <c r="R18" s="243"/>
      <c r="S18" s="93"/>
      <c r="T18" s="58"/>
      <c r="U18" s="95"/>
      <c r="V18" s="93"/>
      <c r="W18" s="102"/>
      <c r="X18" s="4">
        <v>13.2</v>
      </c>
      <c r="Y18" s="4" t="s">
        <v>81</v>
      </c>
      <c r="Z18" s="102">
        <v>0</v>
      </c>
      <c r="AA18" s="243"/>
      <c r="AB18" s="93"/>
      <c r="AC18" s="102"/>
      <c r="AD18" s="243"/>
      <c r="AE18" s="93"/>
      <c r="AF18" s="102"/>
      <c r="AG18" s="206"/>
      <c r="AH18" s="206"/>
      <c r="AI18" s="151"/>
      <c r="AJ18" s="151"/>
      <c r="AK18" s="151"/>
      <c r="AL18" s="151"/>
      <c r="AM18" s="141">
        <f>N18+W18</f>
        <v>0</v>
      </c>
    </row>
    <row r="19" spans="1:39" x14ac:dyDescent="0.25">
      <c r="A19" s="4" t="s">
        <v>403</v>
      </c>
      <c r="B19" s="4" t="s">
        <v>404</v>
      </c>
      <c r="C19" s="4" t="s">
        <v>148</v>
      </c>
      <c r="D19" s="4" t="s">
        <v>405</v>
      </c>
      <c r="E19" s="4" t="s">
        <v>406</v>
      </c>
      <c r="F19" s="4"/>
      <c r="G19" s="4"/>
      <c r="H19" s="58"/>
      <c r="I19" s="243"/>
      <c r="J19" s="93"/>
      <c r="K19" s="58"/>
      <c r="L19" s="243"/>
      <c r="M19" s="93"/>
      <c r="N19" s="102"/>
      <c r="O19" s="243"/>
      <c r="P19" s="93"/>
      <c r="Q19" s="58"/>
      <c r="R19" s="243"/>
      <c r="S19" s="93"/>
      <c r="T19" s="58"/>
      <c r="U19" s="95"/>
      <c r="V19" s="93"/>
      <c r="W19" s="102"/>
      <c r="X19" s="4">
        <v>12.76</v>
      </c>
      <c r="Y19" s="4" t="s">
        <v>81</v>
      </c>
      <c r="Z19" s="102">
        <v>0</v>
      </c>
      <c r="AA19" s="243"/>
      <c r="AB19" s="93"/>
      <c r="AC19" s="102"/>
      <c r="AD19" s="243"/>
      <c r="AE19" s="93"/>
      <c r="AF19" s="102"/>
      <c r="AG19" s="206"/>
      <c r="AH19" s="206"/>
      <c r="AI19" s="151"/>
      <c r="AJ19" s="151"/>
      <c r="AK19" s="151"/>
      <c r="AL19" s="151"/>
      <c r="AM19" s="141">
        <f>AC19+T19</f>
        <v>0</v>
      </c>
    </row>
    <row r="20" spans="1:39" x14ac:dyDescent="0.25">
      <c r="F20" s="4"/>
      <c r="G20" s="4"/>
      <c r="H20" s="58"/>
      <c r="I20" s="243"/>
      <c r="J20" s="93"/>
      <c r="K20" s="58"/>
      <c r="L20" s="243"/>
      <c r="M20" s="93"/>
      <c r="N20" s="102"/>
      <c r="O20" s="243"/>
      <c r="P20" s="93"/>
      <c r="Q20" s="58"/>
      <c r="R20" s="243"/>
      <c r="S20" s="93"/>
      <c r="T20" s="58"/>
      <c r="U20" s="95"/>
      <c r="V20" s="93"/>
      <c r="W20" s="102"/>
      <c r="X20" s="95"/>
      <c r="Y20" s="93"/>
      <c r="Z20" s="102"/>
      <c r="AA20" s="243"/>
      <c r="AB20" s="93"/>
      <c r="AC20" s="102"/>
      <c r="AD20" s="243"/>
      <c r="AE20" s="93"/>
      <c r="AF20" s="102"/>
      <c r="AG20" s="206"/>
      <c r="AH20" s="206"/>
      <c r="AI20" s="151"/>
      <c r="AJ20" s="151"/>
      <c r="AK20" s="151"/>
      <c r="AL20" s="151"/>
      <c r="AM20" s="141">
        <f>K20+AF20</f>
        <v>0</v>
      </c>
    </row>
    <row r="21" spans="1:39" x14ac:dyDescent="0.25">
      <c r="A21" s="4"/>
      <c r="B21" s="4"/>
      <c r="C21" s="4"/>
      <c r="D21" s="4"/>
      <c r="E21" s="4"/>
      <c r="F21" s="4"/>
      <c r="G21" s="4"/>
      <c r="H21" s="58"/>
      <c r="I21" s="166"/>
      <c r="J21" s="122"/>
      <c r="K21" s="58"/>
      <c r="L21" s="243"/>
      <c r="M21" s="93"/>
      <c r="N21" s="102"/>
      <c r="O21" s="166"/>
      <c r="P21" s="122"/>
      <c r="Q21" s="58"/>
      <c r="R21" s="167"/>
      <c r="S21" s="146"/>
      <c r="T21" s="58"/>
      <c r="U21" s="95"/>
      <c r="V21" s="93"/>
      <c r="W21" s="102"/>
      <c r="X21" s="95"/>
      <c r="Y21" s="93"/>
      <c r="Z21" s="102"/>
      <c r="AA21" s="243"/>
      <c r="AB21" s="93"/>
      <c r="AC21" s="102"/>
      <c r="AD21" s="243"/>
      <c r="AE21" s="93"/>
      <c r="AF21" s="102"/>
      <c r="AG21" s="206"/>
      <c r="AH21" s="206"/>
      <c r="AI21" s="151"/>
      <c r="AJ21" s="151"/>
      <c r="AK21" s="151"/>
      <c r="AL21" s="151"/>
      <c r="AM21" s="141">
        <f>N21+Z21</f>
        <v>0</v>
      </c>
    </row>
    <row r="22" spans="1:39" x14ac:dyDescent="0.25">
      <c r="A22" s="593"/>
      <c r="B22" s="592"/>
      <c r="C22" s="592"/>
      <c r="D22" s="592"/>
      <c r="E22" s="4"/>
      <c r="F22" s="4"/>
      <c r="G22" s="4"/>
      <c r="H22" s="58"/>
      <c r="I22" s="243"/>
      <c r="J22" s="93"/>
      <c r="K22" s="58"/>
      <c r="L22" s="243"/>
      <c r="M22" s="93"/>
      <c r="N22" s="102"/>
      <c r="O22" s="243"/>
      <c r="P22" s="93"/>
      <c r="Q22" s="58"/>
      <c r="R22" s="243"/>
      <c r="S22" s="93"/>
      <c r="T22" s="58"/>
      <c r="U22" s="95"/>
      <c r="V22" s="93"/>
      <c r="W22" s="102"/>
      <c r="X22" s="95"/>
      <c r="Y22" s="93"/>
      <c r="Z22" s="102"/>
      <c r="AA22" s="243"/>
      <c r="AB22" s="93"/>
      <c r="AC22" s="102"/>
      <c r="AD22" s="243"/>
      <c r="AE22" s="93"/>
      <c r="AF22" s="102"/>
      <c r="AG22" s="206"/>
      <c r="AH22" s="206"/>
      <c r="AI22" s="151"/>
      <c r="AJ22" s="151"/>
      <c r="AK22" s="151"/>
      <c r="AL22" s="151"/>
      <c r="AM22" s="141">
        <f>AF22+AC22</f>
        <v>0</v>
      </c>
    </row>
    <row r="23" spans="1:39" x14ac:dyDescent="0.25">
      <c r="A23" s="593"/>
      <c r="B23" s="592"/>
      <c r="C23" s="592"/>
      <c r="D23" s="592"/>
      <c r="E23" s="4"/>
      <c r="F23" s="4"/>
      <c r="G23" s="4"/>
      <c r="H23" s="58"/>
      <c r="I23" s="166"/>
      <c r="J23" s="122"/>
      <c r="K23" s="58"/>
      <c r="L23" s="243"/>
      <c r="M23" s="93"/>
      <c r="N23" s="102"/>
      <c r="O23" s="166"/>
      <c r="P23" s="122"/>
      <c r="Q23" s="58"/>
      <c r="R23" s="167"/>
      <c r="S23" s="146"/>
      <c r="T23" s="58"/>
      <c r="U23" s="95"/>
      <c r="V23" s="93"/>
      <c r="W23" s="102"/>
      <c r="X23" s="95"/>
      <c r="Y23" s="93"/>
      <c r="Z23" s="102"/>
      <c r="AA23" s="243"/>
      <c r="AB23" s="93"/>
      <c r="AC23" s="102"/>
      <c r="AD23" s="243"/>
      <c r="AE23" s="93"/>
      <c r="AF23" s="102"/>
      <c r="AG23" s="206"/>
      <c r="AH23" s="206"/>
      <c r="AI23" s="151"/>
      <c r="AJ23" s="151"/>
      <c r="AK23" s="151"/>
      <c r="AL23" s="151"/>
      <c r="AM23" s="141">
        <f>H23+N23</f>
        <v>0</v>
      </c>
    </row>
    <row r="24" spans="1:39" x14ac:dyDescent="0.25">
      <c r="A24" s="593"/>
      <c r="B24" s="592"/>
      <c r="C24" s="592"/>
      <c r="D24" s="592"/>
      <c r="E24" s="4"/>
      <c r="F24" s="4"/>
      <c r="G24" s="4"/>
      <c r="H24" s="58"/>
      <c r="I24" s="243"/>
      <c r="J24" s="93"/>
      <c r="K24" s="58"/>
      <c r="L24" s="243"/>
      <c r="M24" s="93"/>
      <c r="N24" s="102"/>
      <c r="O24" s="243"/>
      <c r="P24" s="93"/>
      <c r="Q24" s="58"/>
      <c r="R24" s="243"/>
      <c r="S24" s="93"/>
      <c r="T24" s="58"/>
      <c r="U24" s="95"/>
      <c r="V24" s="93"/>
      <c r="W24" s="102"/>
      <c r="X24" s="95"/>
      <c r="Y24" s="93"/>
      <c r="Z24" s="102"/>
      <c r="AA24" s="243"/>
      <c r="AB24" s="93"/>
      <c r="AC24" s="102"/>
      <c r="AD24" s="243"/>
      <c r="AE24" s="93"/>
      <c r="AF24" s="102"/>
      <c r="AG24" s="206"/>
      <c r="AH24" s="206"/>
      <c r="AI24" s="151"/>
      <c r="AJ24" s="151"/>
      <c r="AK24" s="151"/>
      <c r="AL24" s="151"/>
      <c r="AM24" s="141">
        <f>K24+Q24</f>
        <v>0</v>
      </c>
    </row>
    <row r="25" spans="1:39" x14ac:dyDescent="0.25">
      <c r="A25" s="458"/>
      <c r="B25" s="526"/>
      <c r="C25" s="526"/>
      <c r="D25" s="526"/>
      <c r="E25" s="488"/>
      <c r="F25" s="95"/>
      <c r="G25" s="93"/>
      <c r="H25" s="58"/>
      <c r="I25" s="166"/>
      <c r="J25" s="122"/>
      <c r="K25" s="58"/>
      <c r="L25" s="243"/>
      <c r="M25" s="93"/>
      <c r="N25" s="102"/>
      <c r="O25" s="166"/>
      <c r="P25" s="122"/>
      <c r="Q25" s="58"/>
      <c r="R25" s="167"/>
      <c r="S25" s="146"/>
      <c r="T25" s="102"/>
      <c r="U25" s="95"/>
      <c r="V25" s="93"/>
      <c r="W25" s="102"/>
      <c r="X25" s="95"/>
      <c r="Y25" s="93"/>
      <c r="Z25" s="102"/>
      <c r="AA25" s="243"/>
      <c r="AB25" s="93"/>
      <c r="AC25" s="102"/>
      <c r="AD25" s="243"/>
      <c r="AE25" s="93"/>
      <c r="AF25" s="102"/>
      <c r="AG25" s="206"/>
      <c r="AH25" s="206"/>
      <c r="AI25" s="151"/>
      <c r="AJ25" s="151"/>
      <c r="AK25" s="151"/>
      <c r="AL25" s="151"/>
      <c r="AM25" s="141">
        <f>AC25+T25</f>
        <v>0</v>
      </c>
    </row>
    <row r="26" spans="1:39" x14ac:dyDescent="0.25">
      <c r="A26" s="458"/>
      <c r="B26" s="526"/>
      <c r="C26" s="526"/>
      <c r="D26" s="526"/>
      <c r="E26" s="488"/>
      <c r="F26" s="95"/>
      <c r="G26" s="93"/>
      <c r="H26" s="58"/>
      <c r="I26" s="243"/>
      <c r="J26" s="93"/>
      <c r="K26" s="58"/>
      <c r="L26" s="243"/>
      <c r="M26" s="93"/>
      <c r="N26" s="102"/>
      <c r="O26" s="243"/>
      <c r="P26" s="93"/>
      <c r="Q26" s="58"/>
      <c r="R26" s="243"/>
      <c r="S26" s="93"/>
      <c r="T26" s="58"/>
      <c r="U26" s="95"/>
      <c r="V26" s="93"/>
      <c r="W26" s="102"/>
      <c r="X26" s="95"/>
      <c r="Y26" s="93"/>
      <c r="Z26" s="102"/>
      <c r="AA26" s="243"/>
      <c r="AB26" s="93"/>
      <c r="AC26" s="102"/>
      <c r="AD26" s="243"/>
      <c r="AE26" s="93"/>
      <c r="AF26" s="102"/>
      <c r="AG26" s="206"/>
      <c r="AH26" s="206"/>
      <c r="AI26" s="151"/>
      <c r="AJ26" s="151"/>
      <c r="AK26" s="151"/>
      <c r="AL26" s="151"/>
      <c r="AM26" s="141">
        <f>Z26+W26</f>
        <v>0</v>
      </c>
    </row>
    <row r="27" spans="1:39" x14ac:dyDescent="0.25">
      <c r="A27" s="458"/>
      <c r="B27" s="526"/>
      <c r="C27" s="526"/>
      <c r="D27" s="526"/>
      <c r="E27" s="488"/>
      <c r="F27" s="95"/>
      <c r="G27" s="93"/>
      <c r="H27" s="58"/>
      <c r="I27" s="166"/>
      <c r="J27" s="122"/>
      <c r="K27" s="58"/>
      <c r="L27" s="243"/>
      <c r="M27" s="93"/>
      <c r="N27" s="102"/>
      <c r="O27" s="166"/>
      <c r="P27" s="122"/>
      <c r="Q27" s="58"/>
      <c r="R27" s="167"/>
      <c r="S27" s="146"/>
      <c r="T27" s="58"/>
      <c r="U27" s="95"/>
      <c r="V27" s="93"/>
      <c r="W27" s="102"/>
      <c r="X27" s="95"/>
      <c r="Y27" s="93"/>
      <c r="Z27" s="102"/>
      <c r="AA27" s="243"/>
      <c r="AB27" s="93"/>
      <c r="AC27" s="102"/>
      <c r="AD27" s="243"/>
      <c r="AE27" s="93"/>
      <c r="AF27" s="102"/>
      <c r="AG27" s="206"/>
      <c r="AH27" s="206"/>
      <c r="AI27" s="151"/>
      <c r="AJ27" s="151"/>
      <c r="AK27" s="151"/>
      <c r="AL27" s="151"/>
      <c r="AM27" s="141">
        <v>0</v>
      </c>
    </row>
    <row r="28" spans="1:39" x14ac:dyDescent="0.25">
      <c r="A28" s="458"/>
      <c r="B28" s="526"/>
      <c r="C28" s="526"/>
      <c r="D28" s="526"/>
      <c r="E28" s="488"/>
      <c r="F28" s="95"/>
      <c r="G28" s="93"/>
      <c r="H28" s="58"/>
      <c r="I28" s="166"/>
      <c r="J28" s="122"/>
      <c r="K28" s="58"/>
      <c r="L28" s="243"/>
      <c r="M28" s="93"/>
      <c r="N28" s="102"/>
      <c r="O28" s="166"/>
      <c r="P28" s="122"/>
      <c r="Q28" s="58"/>
      <c r="R28" s="167"/>
      <c r="S28" s="146"/>
      <c r="T28" s="58"/>
      <c r="U28" s="95"/>
      <c r="V28" s="93"/>
      <c r="W28" s="102"/>
      <c r="X28" s="95"/>
      <c r="Y28" s="93"/>
      <c r="Z28" s="102"/>
      <c r="AA28" s="243"/>
      <c r="AB28" s="93"/>
      <c r="AC28" s="102"/>
      <c r="AD28" s="243"/>
      <c r="AE28" s="93"/>
      <c r="AF28" s="102"/>
      <c r="AG28" s="206"/>
      <c r="AH28" s="206"/>
      <c r="AI28" s="151"/>
      <c r="AJ28" s="151"/>
      <c r="AK28" s="151"/>
      <c r="AL28" s="151"/>
      <c r="AM28" s="141"/>
    </row>
    <row r="29" spans="1:39" x14ac:dyDescent="0.25">
      <c r="A29" s="458"/>
      <c r="B29" s="526"/>
      <c r="C29" s="526"/>
      <c r="D29" s="526"/>
      <c r="E29" s="488"/>
      <c r="F29" s="95"/>
      <c r="G29" s="93"/>
      <c r="H29" s="58"/>
      <c r="I29" s="166"/>
      <c r="J29" s="122"/>
      <c r="K29" s="58"/>
      <c r="L29" s="243"/>
      <c r="M29" s="93"/>
      <c r="N29" s="102"/>
      <c r="O29" s="166"/>
      <c r="P29" s="122"/>
      <c r="Q29" s="58"/>
      <c r="R29" s="167"/>
      <c r="S29" s="146"/>
      <c r="T29" s="58"/>
      <c r="U29" s="95"/>
      <c r="V29" s="93"/>
      <c r="W29" s="102"/>
      <c r="X29" s="95"/>
      <c r="Y29" s="93"/>
      <c r="Z29" s="102"/>
      <c r="AA29" s="243"/>
      <c r="AB29" s="93"/>
      <c r="AC29" s="102"/>
      <c r="AD29" s="243"/>
      <c r="AE29" s="93"/>
      <c r="AF29" s="102"/>
      <c r="AG29" s="206"/>
      <c r="AH29" s="206"/>
      <c r="AI29" s="151"/>
      <c r="AJ29" s="151"/>
      <c r="AK29" s="151"/>
      <c r="AL29" s="151"/>
      <c r="AM29" s="141"/>
    </row>
    <row r="30" spans="1:39" x14ac:dyDescent="0.25">
      <c r="A30" s="458"/>
      <c r="B30" s="526"/>
      <c r="C30" s="526"/>
      <c r="D30" s="526"/>
      <c r="E30" s="488"/>
      <c r="F30" s="95"/>
      <c r="G30" s="93"/>
      <c r="H30" s="58"/>
      <c r="I30" s="166"/>
      <c r="J30" s="122"/>
      <c r="K30" s="58"/>
      <c r="L30" s="243"/>
      <c r="M30" s="93"/>
      <c r="N30" s="102"/>
      <c r="O30" s="166"/>
      <c r="P30" s="122"/>
      <c r="Q30" s="58"/>
      <c r="R30" s="167"/>
      <c r="S30" s="146"/>
      <c r="T30" s="58"/>
      <c r="U30" s="95"/>
      <c r="V30" s="93"/>
      <c r="W30" s="102"/>
      <c r="X30" s="95"/>
      <c r="Y30" s="93"/>
      <c r="Z30" s="102"/>
      <c r="AA30" s="243"/>
      <c r="AB30" s="93"/>
      <c r="AC30" s="102"/>
      <c r="AD30" s="243"/>
      <c r="AE30" s="93"/>
      <c r="AF30" s="102"/>
      <c r="AG30" s="206"/>
      <c r="AH30" s="206"/>
      <c r="AI30" s="151"/>
      <c r="AJ30" s="151"/>
      <c r="AK30" s="151"/>
      <c r="AL30" s="151"/>
      <c r="AM30" s="141"/>
    </row>
    <row r="31" spans="1:39" x14ac:dyDescent="0.25">
      <c r="A31" s="458"/>
      <c r="B31" s="526"/>
      <c r="C31" s="526"/>
      <c r="D31" s="526"/>
      <c r="E31" s="488"/>
      <c r="F31" s="95"/>
      <c r="G31" s="93"/>
      <c r="H31" s="58"/>
      <c r="I31" s="166"/>
      <c r="J31" s="122"/>
      <c r="K31" s="58"/>
      <c r="L31" s="243"/>
      <c r="M31" s="93"/>
      <c r="N31" s="102"/>
      <c r="O31" s="166"/>
      <c r="P31" s="122"/>
      <c r="Q31" s="58"/>
      <c r="R31" s="167"/>
      <c r="S31" s="146"/>
      <c r="T31" s="58"/>
      <c r="U31" s="95"/>
      <c r="V31" s="93"/>
      <c r="W31" s="102"/>
      <c r="X31" s="95"/>
      <c r="Y31" s="93"/>
      <c r="Z31" s="102"/>
      <c r="AA31" s="243"/>
      <c r="AB31" s="256"/>
      <c r="AC31" s="102"/>
      <c r="AD31" s="243"/>
      <c r="AE31" s="256"/>
      <c r="AF31" s="102"/>
      <c r="AG31" s="206"/>
      <c r="AH31" s="206"/>
      <c r="AI31" s="151"/>
      <c r="AJ31" s="151"/>
      <c r="AK31" s="151"/>
      <c r="AL31" s="151"/>
      <c r="AM31" s="141"/>
    </row>
    <row r="32" spans="1:39" x14ac:dyDescent="0.25">
      <c r="A32" s="458"/>
      <c r="B32" s="526"/>
      <c r="C32" s="526"/>
      <c r="D32" s="526"/>
      <c r="E32" s="488"/>
      <c r="F32" s="95"/>
      <c r="G32" s="93"/>
      <c r="H32" s="58"/>
      <c r="I32" s="166"/>
      <c r="J32" s="122"/>
      <c r="K32" s="58"/>
      <c r="L32" s="243"/>
      <c r="M32" s="93"/>
      <c r="N32" s="102"/>
      <c r="O32" s="166"/>
      <c r="P32" s="122"/>
      <c r="Q32" s="58"/>
      <c r="R32" s="167"/>
      <c r="S32" s="146"/>
      <c r="T32" s="58"/>
      <c r="U32" s="95"/>
      <c r="V32" s="93"/>
      <c r="W32" s="102"/>
      <c r="X32" s="95"/>
      <c r="Y32" s="93"/>
      <c r="Z32" s="102"/>
      <c r="AA32" s="243"/>
      <c r="AB32" s="93"/>
      <c r="AC32" s="102"/>
      <c r="AD32" s="243"/>
      <c r="AE32" s="93"/>
      <c r="AF32" s="102"/>
      <c r="AG32" s="206"/>
      <c r="AH32" s="206"/>
      <c r="AI32" s="151"/>
      <c r="AJ32" s="151"/>
      <c r="AK32" s="151"/>
      <c r="AL32" s="151"/>
      <c r="AM32" s="141"/>
    </row>
    <row r="33" spans="1:39" x14ac:dyDescent="0.25">
      <c r="A33" s="458"/>
      <c r="B33" s="526"/>
      <c r="C33" s="526"/>
      <c r="D33" s="526"/>
      <c r="E33" s="488"/>
      <c r="F33" s="95"/>
      <c r="G33" s="93"/>
      <c r="H33" s="58"/>
      <c r="I33" s="166"/>
      <c r="J33" s="122"/>
      <c r="K33" s="58"/>
      <c r="L33" s="243"/>
      <c r="M33" s="93"/>
      <c r="N33" s="102"/>
      <c r="O33" s="166"/>
      <c r="P33" s="122"/>
      <c r="Q33" s="58"/>
      <c r="R33" s="167"/>
      <c r="S33" s="146"/>
      <c r="T33" s="58"/>
      <c r="U33" s="95"/>
      <c r="V33" s="93"/>
      <c r="W33" s="102"/>
      <c r="X33" s="95"/>
      <c r="Y33" s="93"/>
      <c r="Z33" s="102"/>
      <c r="AA33" s="243"/>
      <c r="AB33" s="93"/>
      <c r="AC33" s="102"/>
      <c r="AD33" s="243"/>
      <c r="AE33" s="93"/>
      <c r="AF33" s="102"/>
      <c r="AG33" s="206"/>
      <c r="AH33" s="206"/>
      <c r="AI33" s="151"/>
      <c r="AJ33" s="151"/>
      <c r="AK33" s="151"/>
      <c r="AL33" s="151"/>
      <c r="AM33" s="141"/>
    </row>
    <row r="34" spans="1:39" x14ac:dyDescent="0.25">
      <c r="A34" s="458"/>
      <c r="B34" s="526"/>
      <c r="C34" s="526"/>
      <c r="D34" s="526"/>
      <c r="E34" s="488"/>
      <c r="F34" s="95"/>
      <c r="G34" s="93"/>
      <c r="H34" s="58"/>
      <c r="I34" s="243"/>
      <c r="J34" s="93"/>
      <c r="K34" s="58"/>
      <c r="L34" s="243"/>
      <c r="M34" s="93"/>
      <c r="N34" s="102"/>
      <c r="O34" s="243"/>
      <c r="P34" s="93"/>
      <c r="Q34" s="58"/>
      <c r="R34" s="243"/>
      <c r="S34" s="93"/>
      <c r="T34" s="58"/>
      <c r="U34" s="95"/>
      <c r="V34" s="93"/>
      <c r="W34" s="102"/>
      <c r="X34" s="95"/>
      <c r="Y34" s="93"/>
      <c r="Z34" s="102"/>
      <c r="AA34" s="243"/>
      <c r="AB34" s="93"/>
      <c r="AC34" s="102"/>
      <c r="AD34" s="243"/>
      <c r="AE34" s="93"/>
      <c r="AF34" s="102"/>
      <c r="AG34" s="206"/>
      <c r="AH34" s="206"/>
      <c r="AI34" s="151"/>
      <c r="AJ34" s="151"/>
      <c r="AK34" s="151"/>
      <c r="AL34" s="151"/>
      <c r="AM34" s="151"/>
    </row>
    <row r="35" spans="1:39" x14ac:dyDescent="0.25">
      <c r="A35" s="458"/>
      <c r="B35" s="526"/>
      <c r="C35" s="526"/>
      <c r="D35" s="526"/>
      <c r="E35" s="488"/>
      <c r="F35" s="95"/>
      <c r="G35" s="93"/>
      <c r="H35" s="58"/>
      <c r="I35" s="166"/>
      <c r="J35" s="122"/>
      <c r="K35" s="58"/>
      <c r="L35" s="243"/>
      <c r="M35" s="93"/>
      <c r="N35" s="102"/>
      <c r="O35" s="166"/>
      <c r="P35" s="122"/>
      <c r="Q35" s="58"/>
      <c r="R35" s="167"/>
      <c r="S35" s="146"/>
      <c r="T35" s="58"/>
      <c r="U35" s="95"/>
      <c r="V35" s="93"/>
      <c r="W35" s="102"/>
      <c r="X35" s="95"/>
      <c r="Y35" s="93"/>
      <c r="Z35" s="102"/>
      <c r="AA35" s="243"/>
      <c r="AB35" s="93"/>
      <c r="AC35" s="102"/>
      <c r="AD35" s="243"/>
      <c r="AE35" s="93"/>
      <c r="AF35" s="102"/>
      <c r="AG35" s="206"/>
      <c r="AH35" s="206"/>
      <c r="AI35" s="151"/>
      <c r="AJ35" s="151"/>
      <c r="AK35" s="151"/>
      <c r="AL35" s="151"/>
      <c r="AM35" s="151"/>
    </row>
    <row r="36" spans="1:39" x14ac:dyDescent="0.25">
      <c r="A36" s="458"/>
      <c r="B36" s="526"/>
      <c r="C36" s="526"/>
      <c r="D36" s="526"/>
      <c r="E36" s="488"/>
      <c r="F36" s="95"/>
      <c r="G36" s="93"/>
      <c r="H36" s="58"/>
      <c r="I36" s="166"/>
      <c r="J36" s="122"/>
      <c r="K36" s="58"/>
      <c r="L36" s="243"/>
      <c r="M36" s="93"/>
      <c r="N36" s="102"/>
      <c r="O36" s="166"/>
      <c r="P36" s="122"/>
      <c r="Q36" s="58"/>
      <c r="R36" s="167"/>
      <c r="S36" s="146"/>
      <c r="T36" s="58"/>
      <c r="U36" s="95"/>
      <c r="V36" s="93"/>
      <c r="W36" s="102"/>
      <c r="X36" s="95"/>
      <c r="Y36" s="93"/>
      <c r="Z36" s="102"/>
      <c r="AA36" s="243"/>
      <c r="AB36" s="93"/>
      <c r="AC36" s="102"/>
      <c r="AD36" s="243"/>
      <c r="AE36" s="93"/>
      <c r="AF36" s="102"/>
      <c r="AG36" s="116"/>
      <c r="AH36" s="116"/>
      <c r="AI36" s="102"/>
      <c r="AJ36" s="102"/>
      <c r="AK36" s="102"/>
      <c r="AL36" s="102"/>
      <c r="AM36" s="102"/>
    </row>
    <row r="37" spans="1:39" x14ac:dyDescent="0.25">
      <c r="A37" s="458"/>
      <c r="B37" s="526"/>
      <c r="C37" s="526"/>
      <c r="D37" s="526"/>
      <c r="E37" s="488"/>
      <c r="F37" s="95"/>
      <c r="G37" s="93"/>
      <c r="H37" s="58"/>
      <c r="I37" s="166"/>
      <c r="J37" s="122"/>
      <c r="K37" s="58"/>
      <c r="L37" s="95"/>
      <c r="M37" s="93"/>
      <c r="N37" s="102"/>
      <c r="O37" s="166"/>
      <c r="P37" s="122"/>
      <c r="Q37" s="58"/>
      <c r="R37" s="167"/>
      <c r="S37" s="146"/>
      <c r="T37" s="58"/>
      <c r="U37" s="95"/>
      <c r="V37" s="93"/>
      <c r="W37" s="102"/>
      <c r="X37" s="95"/>
      <c r="Y37" s="93"/>
      <c r="Z37" s="102"/>
      <c r="AA37" s="95"/>
      <c r="AB37" s="93"/>
      <c r="AC37" s="102"/>
      <c r="AD37" s="95"/>
      <c r="AE37" s="93"/>
      <c r="AF37" s="102"/>
      <c r="AG37" s="206"/>
      <c r="AH37" s="206"/>
      <c r="AI37" s="151"/>
      <c r="AJ37" s="151"/>
      <c r="AK37" s="151"/>
      <c r="AL37" s="151"/>
      <c r="AM37" s="141"/>
    </row>
    <row r="38" spans="1:39" x14ac:dyDescent="0.25">
      <c r="A38" s="520"/>
      <c r="B38" s="527"/>
      <c r="C38" s="527"/>
      <c r="D38" s="527"/>
      <c r="E38" s="528"/>
      <c r="F38" s="129"/>
      <c r="G38" s="130"/>
      <c r="H38" s="131"/>
      <c r="I38" s="168"/>
      <c r="J38" s="169"/>
      <c r="K38" s="131"/>
      <c r="L38" s="129"/>
      <c r="M38" s="130"/>
      <c r="N38" s="102"/>
      <c r="O38" s="168"/>
      <c r="P38" s="169"/>
      <c r="Q38" s="131"/>
      <c r="R38" s="170"/>
      <c r="S38" s="171"/>
      <c r="T38" s="131"/>
      <c r="U38" s="129"/>
      <c r="V38" s="130"/>
      <c r="W38" s="140"/>
      <c r="X38" s="129"/>
      <c r="Y38" s="130"/>
      <c r="Z38" s="140"/>
      <c r="AA38" s="129"/>
      <c r="AB38" s="130"/>
      <c r="AC38" s="102"/>
      <c r="AD38" s="129"/>
      <c r="AE38" s="130"/>
      <c r="AF38" s="102"/>
      <c r="AG38" s="304"/>
      <c r="AH38" s="304"/>
      <c r="AI38" s="222"/>
      <c r="AJ38" s="222"/>
      <c r="AK38" s="222"/>
      <c r="AL38" s="222"/>
      <c r="AM38" s="150"/>
    </row>
    <row r="39" spans="1:39" x14ac:dyDescent="0.25">
      <c r="A39" s="520"/>
      <c r="B39" s="527"/>
      <c r="C39" s="527"/>
      <c r="D39" s="527"/>
      <c r="E39" s="528"/>
      <c r="F39" s="129"/>
      <c r="G39" s="130"/>
      <c r="H39" s="131"/>
      <c r="I39" s="244"/>
      <c r="J39" s="130"/>
      <c r="K39" s="131"/>
      <c r="L39" s="129"/>
      <c r="M39" s="130"/>
      <c r="N39" s="102"/>
      <c r="O39" s="244"/>
      <c r="P39" s="130"/>
      <c r="Q39" s="131"/>
      <c r="R39" s="244"/>
      <c r="S39" s="130"/>
      <c r="T39" s="131"/>
      <c r="U39" s="129"/>
      <c r="V39" s="130"/>
      <c r="W39" s="140"/>
      <c r="X39" s="129"/>
      <c r="Y39" s="130"/>
      <c r="Z39" s="140"/>
      <c r="AA39" s="254"/>
      <c r="AB39" s="130"/>
      <c r="AC39" s="102"/>
      <c r="AD39" s="254"/>
      <c r="AE39" s="130"/>
      <c r="AF39" s="102"/>
      <c r="AG39" s="304"/>
      <c r="AH39" s="304"/>
      <c r="AI39" s="222"/>
      <c r="AJ39" s="222"/>
      <c r="AK39" s="222"/>
      <c r="AL39" s="222"/>
      <c r="AM39" s="150"/>
    </row>
    <row r="40" spans="1:39" x14ac:dyDescent="0.25">
      <c r="A40" s="520"/>
      <c r="B40" s="527"/>
      <c r="C40" s="527"/>
      <c r="D40" s="527"/>
      <c r="E40" s="528"/>
      <c r="F40" s="129"/>
      <c r="G40" s="130"/>
      <c r="H40" s="131"/>
      <c r="I40" s="168"/>
      <c r="J40" s="169"/>
      <c r="K40" s="131"/>
      <c r="L40" s="129"/>
      <c r="M40" s="130"/>
      <c r="N40" s="140"/>
      <c r="O40" s="168"/>
      <c r="P40" s="169"/>
      <c r="Q40" s="131"/>
      <c r="R40" s="170"/>
      <c r="S40" s="171"/>
      <c r="T40" s="131"/>
      <c r="U40" s="129"/>
      <c r="V40" s="130"/>
      <c r="W40" s="140"/>
      <c r="X40" s="129"/>
      <c r="Y40" s="130"/>
      <c r="Z40" s="140"/>
      <c r="AA40" s="129"/>
      <c r="AB40" s="130"/>
      <c r="AC40" s="140"/>
      <c r="AD40" s="129"/>
      <c r="AE40" s="130"/>
      <c r="AF40" s="140"/>
      <c r="AG40" s="222"/>
      <c r="AH40" s="222"/>
      <c r="AI40" s="222"/>
      <c r="AJ40" s="222"/>
      <c r="AK40" s="222"/>
      <c r="AL40" s="222"/>
      <c r="AM40" s="150"/>
    </row>
    <row r="41" spans="1:39" x14ac:dyDescent="0.25">
      <c r="A41" s="520"/>
      <c r="B41" s="527"/>
      <c r="C41" s="527"/>
      <c r="D41" s="527"/>
      <c r="E41" s="528"/>
      <c r="F41" s="129"/>
      <c r="G41" s="130"/>
      <c r="H41" s="131"/>
      <c r="I41" s="168"/>
      <c r="J41" s="169"/>
      <c r="K41" s="131"/>
      <c r="L41" s="129"/>
      <c r="M41" s="130"/>
      <c r="N41" s="140"/>
      <c r="O41" s="168"/>
      <c r="P41" s="169"/>
      <c r="Q41" s="131"/>
      <c r="R41" s="170"/>
      <c r="S41" s="171"/>
      <c r="T41" s="131"/>
      <c r="U41" s="129"/>
      <c r="V41" s="130"/>
      <c r="W41" s="140"/>
      <c r="X41" s="129"/>
      <c r="Y41" s="130"/>
      <c r="Z41" s="140"/>
      <c r="AA41" s="129"/>
      <c r="AB41" s="130"/>
      <c r="AC41" s="140"/>
      <c r="AD41" s="129"/>
      <c r="AE41" s="130"/>
      <c r="AF41" s="140"/>
      <c r="AG41" s="222"/>
      <c r="AH41" s="222"/>
      <c r="AI41" s="222"/>
      <c r="AJ41" s="222"/>
      <c r="AK41" s="222"/>
      <c r="AL41" s="222"/>
      <c r="AM41" s="150"/>
    </row>
    <row r="42" spans="1:39" x14ac:dyDescent="0.25">
      <c r="A42" s="520"/>
      <c r="B42" s="527"/>
      <c r="C42" s="527"/>
      <c r="D42" s="527"/>
      <c r="E42" s="528"/>
      <c r="F42" s="129"/>
      <c r="G42" s="130"/>
      <c r="H42" s="131"/>
      <c r="I42" s="168"/>
      <c r="J42" s="169"/>
      <c r="K42" s="131"/>
      <c r="L42" s="129"/>
      <c r="M42" s="130"/>
      <c r="N42" s="140"/>
      <c r="O42" s="168"/>
      <c r="P42" s="169"/>
      <c r="Q42" s="131"/>
      <c r="R42" s="170"/>
      <c r="S42" s="171"/>
      <c r="T42" s="131"/>
      <c r="U42" s="129"/>
      <c r="V42" s="130"/>
      <c r="W42" s="140"/>
      <c r="X42" s="129"/>
      <c r="Y42" s="130"/>
      <c r="Z42" s="140"/>
      <c r="AA42" s="129"/>
      <c r="AB42" s="130"/>
      <c r="AC42" s="140"/>
      <c r="AD42" s="129"/>
      <c r="AE42" s="130"/>
      <c r="AF42" s="140"/>
      <c r="AG42" s="222"/>
      <c r="AH42" s="222"/>
      <c r="AI42" s="222"/>
      <c r="AJ42" s="222"/>
      <c r="AK42" s="222"/>
      <c r="AL42" s="222"/>
      <c r="AM42" s="150"/>
    </row>
    <row r="43" spans="1:39" x14ac:dyDescent="0.25">
      <c r="A43" s="520"/>
      <c r="B43" s="527"/>
      <c r="C43" s="527"/>
      <c r="D43" s="527"/>
      <c r="E43" s="528"/>
      <c r="F43" s="129"/>
      <c r="G43" s="130"/>
      <c r="H43" s="131"/>
      <c r="I43" s="168"/>
      <c r="J43" s="169"/>
      <c r="K43" s="131"/>
      <c r="L43" s="129"/>
      <c r="M43" s="130"/>
      <c r="N43" s="140"/>
      <c r="O43" s="168"/>
      <c r="P43" s="169"/>
      <c r="Q43" s="131"/>
      <c r="R43" s="170"/>
      <c r="S43" s="171"/>
      <c r="T43" s="131"/>
      <c r="U43" s="129"/>
      <c r="V43" s="130"/>
      <c r="W43" s="140"/>
      <c r="X43" s="129"/>
      <c r="Y43" s="130"/>
      <c r="Z43" s="140"/>
      <c r="AA43" s="129"/>
      <c r="AB43" s="130"/>
      <c r="AC43" s="140"/>
      <c r="AD43" s="129"/>
      <c r="AE43" s="130"/>
      <c r="AF43" s="140"/>
      <c r="AG43" s="222"/>
      <c r="AH43" s="222"/>
      <c r="AI43" s="222"/>
      <c r="AJ43" s="222"/>
      <c r="AK43" s="222"/>
      <c r="AL43" s="222"/>
      <c r="AM43" s="150"/>
    </row>
    <row r="44" spans="1:39" x14ac:dyDescent="0.25">
      <c r="A44" s="458"/>
      <c r="B44" s="526"/>
      <c r="C44" s="526"/>
      <c r="D44" s="526"/>
      <c r="E44" s="488"/>
      <c r="F44" s="129"/>
      <c r="G44" s="130"/>
      <c r="H44" s="131"/>
      <c r="I44" s="244"/>
      <c r="J44" s="130"/>
      <c r="K44" s="131"/>
      <c r="L44" s="129"/>
      <c r="M44" s="130"/>
      <c r="N44" s="140"/>
      <c r="O44" s="244"/>
      <c r="P44" s="130"/>
      <c r="Q44" s="131"/>
      <c r="R44" s="244"/>
      <c r="S44" s="130"/>
      <c r="T44" s="131"/>
      <c r="U44" s="129"/>
      <c r="V44" s="130"/>
      <c r="W44" s="140"/>
      <c r="X44" s="129"/>
      <c r="Y44" s="130"/>
      <c r="Z44" s="140"/>
      <c r="AA44" s="129"/>
      <c r="AB44" s="130"/>
      <c r="AC44" s="140"/>
      <c r="AD44" s="129"/>
      <c r="AE44" s="130"/>
      <c r="AF44" s="140"/>
      <c r="AG44" s="222"/>
      <c r="AH44" s="222"/>
      <c r="AI44" s="222"/>
      <c r="AJ44" s="222"/>
      <c r="AK44" s="222"/>
      <c r="AL44" s="222"/>
      <c r="AM44" s="150"/>
    </row>
    <row r="45" spans="1:39" x14ac:dyDescent="0.25">
      <c r="A45" s="458"/>
      <c r="B45" s="526"/>
      <c r="C45" s="526"/>
      <c r="D45" s="526"/>
      <c r="E45" s="488"/>
      <c r="F45" s="129"/>
      <c r="G45" s="130"/>
      <c r="H45" s="131"/>
      <c r="I45" s="244"/>
      <c r="J45" s="130"/>
      <c r="K45" s="131"/>
      <c r="L45" s="129"/>
      <c r="M45" s="130"/>
      <c r="N45" s="140"/>
      <c r="O45" s="244"/>
      <c r="P45" s="130"/>
      <c r="Q45" s="131"/>
      <c r="R45" s="244"/>
      <c r="S45" s="130"/>
      <c r="T45" s="131"/>
      <c r="U45" s="129"/>
      <c r="V45" s="130"/>
      <c r="W45" s="140"/>
      <c r="X45" s="129"/>
      <c r="Y45" s="130"/>
      <c r="Z45" s="140"/>
      <c r="AA45" s="129"/>
      <c r="AB45" s="130"/>
      <c r="AC45" s="140"/>
      <c r="AD45" s="129"/>
      <c r="AE45" s="130"/>
      <c r="AF45" s="140"/>
      <c r="AG45" s="222"/>
      <c r="AH45" s="222"/>
      <c r="AI45" s="222"/>
      <c r="AJ45" s="222"/>
      <c r="AK45" s="222"/>
      <c r="AL45" s="222"/>
      <c r="AM45" s="150"/>
    </row>
    <row r="46" spans="1:39" ht="15.75" thickBot="1" x14ac:dyDescent="0.3">
      <c r="A46" s="511"/>
      <c r="B46" s="529"/>
      <c r="C46" s="529"/>
      <c r="D46" s="529"/>
      <c r="E46" s="530"/>
      <c r="F46" s="96"/>
      <c r="G46" s="94"/>
      <c r="H46" s="59"/>
      <c r="I46" s="247"/>
      <c r="J46" s="94"/>
      <c r="K46" s="59"/>
      <c r="L46" s="96"/>
      <c r="M46" s="94"/>
      <c r="N46" s="103"/>
      <c r="O46" s="247"/>
      <c r="P46" s="94"/>
      <c r="Q46" s="59"/>
      <c r="R46" s="247"/>
      <c r="S46" s="94"/>
      <c r="T46" s="59"/>
      <c r="U46" s="96"/>
      <c r="V46" s="94"/>
      <c r="W46" s="103"/>
      <c r="X46" s="96"/>
      <c r="Y46" s="94"/>
      <c r="Z46" s="103"/>
      <c r="AA46" s="96"/>
      <c r="AB46" s="94"/>
      <c r="AC46" s="103"/>
      <c r="AD46" s="96"/>
      <c r="AE46" s="94"/>
      <c r="AF46" s="103"/>
      <c r="AG46" s="255"/>
      <c r="AH46" s="255"/>
      <c r="AI46" s="255"/>
      <c r="AJ46" s="255"/>
      <c r="AK46" s="255"/>
      <c r="AL46" s="255"/>
      <c r="AM46" s="149"/>
    </row>
  </sheetData>
  <autoFilter ref="A6:AM6">
    <sortState ref="A7:AM52">
      <sortCondition descending="1" ref="AM6"/>
    </sortState>
  </autoFilter>
  <sortState ref="A7:AM19">
    <sortCondition descending="1" ref="AM7:AM19"/>
  </sortState>
  <mergeCells count="14">
    <mergeCell ref="A3:AM3"/>
    <mergeCell ref="A1:AM1"/>
    <mergeCell ref="A2:AM2"/>
    <mergeCell ref="F5:H5"/>
    <mergeCell ref="L5:N5"/>
    <mergeCell ref="U5:W5"/>
    <mergeCell ref="X5:Z5"/>
    <mergeCell ref="I5:K5"/>
    <mergeCell ref="O5:Q5"/>
    <mergeCell ref="R5:T5"/>
    <mergeCell ref="AA5:AC5"/>
    <mergeCell ref="AD5:AF5"/>
    <mergeCell ref="AG5:AI5"/>
    <mergeCell ref="AJ5:AL5"/>
  </mergeCells>
  <printOptions horizontalCentered="1"/>
  <pageMargins left="3.937007874015748E-2" right="3.937007874015748E-2" top="1.1417322834645669" bottom="0.74803149606299213" header="0.11811023622047245" footer="0.31496062992125984"/>
  <pageSetup paperSize="9" scale="48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5"/>
  <sheetViews>
    <sheetView workbookViewId="0">
      <selection activeCell="A2" sqref="A2:AJ2"/>
    </sheetView>
  </sheetViews>
  <sheetFormatPr defaultRowHeight="15" x14ac:dyDescent="0.25"/>
  <cols>
    <col min="1" max="1" width="23.42578125" customWidth="1"/>
    <col min="2" max="2" width="11.5703125" customWidth="1"/>
    <col min="3" max="3" width="11.7109375" customWidth="1"/>
    <col min="4" max="4" width="20.85546875" customWidth="1"/>
    <col min="5" max="5" width="21.85546875" bestFit="1" customWidth="1"/>
    <col min="6" max="7" width="5.7109375" customWidth="1"/>
    <col min="8" max="8" width="7" customWidth="1"/>
    <col min="9" max="10" width="5.7109375" customWidth="1"/>
    <col min="11" max="11" width="7" customWidth="1"/>
    <col min="12" max="13" width="5.7109375" customWidth="1"/>
    <col min="14" max="14" width="7" customWidth="1"/>
    <col min="15" max="16" width="5.7109375" customWidth="1"/>
    <col min="17" max="17" width="7" customWidth="1"/>
    <col min="18" max="19" width="5.7109375" customWidth="1"/>
    <col min="20" max="20" width="7" customWidth="1"/>
    <col min="21" max="22" width="5.7109375" customWidth="1"/>
    <col min="23" max="23" width="7" customWidth="1"/>
    <col min="24" max="25" width="5.7109375" customWidth="1"/>
    <col min="26" max="26" width="7" customWidth="1"/>
    <col min="27" max="28" width="5.7109375" customWidth="1"/>
    <col min="29" max="35" width="7" customWidth="1"/>
    <col min="36" max="36" width="8.140625" bestFit="1" customWidth="1"/>
  </cols>
  <sheetData>
    <row r="1" spans="1:37" ht="31.5" x14ac:dyDescent="0.5">
      <c r="A1" s="639" t="s">
        <v>56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51"/>
    </row>
    <row r="2" spans="1:37" ht="28.5" x14ac:dyDescent="0.45">
      <c r="A2" s="640" t="s">
        <v>26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52"/>
    </row>
    <row r="3" spans="1:37" ht="28.5" x14ac:dyDescent="0.45">
      <c r="A3" s="647" t="s">
        <v>28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52"/>
    </row>
    <row r="4" spans="1:37" ht="15.75" thickBot="1" x14ac:dyDescent="0.3"/>
    <row r="5" spans="1:37" ht="27.75" customHeight="1" thickBot="1" x14ac:dyDescent="0.3">
      <c r="A5" s="1"/>
      <c r="B5" s="1"/>
      <c r="C5" s="1"/>
      <c r="D5" s="1"/>
      <c r="E5" s="1"/>
      <c r="F5" s="641"/>
      <c r="G5" s="642"/>
      <c r="H5" s="643"/>
      <c r="I5" s="644"/>
      <c r="J5" s="645"/>
      <c r="K5" s="646"/>
      <c r="L5" s="641"/>
      <c r="M5" s="642"/>
      <c r="N5" s="643"/>
      <c r="O5" s="644"/>
      <c r="P5" s="645"/>
      <c r="Q5" s="646"/>
      <c r="R5" s="644"/>
      <c r="S5" s="645"/>
      <c r="T5" s="646"/>
      <c r="U5" s="651"/>
      <c r="V5" s="652"/>
      <c r="W5" s="653"/>
      <c r="X5" s="641"/>
      <c r="Y5" s="642"/>
      <c r="Z5" s="643"/>
      <c r="AA5" s="641"/>
      <c r="AB5" s="642"/>
      <c r="AC5" s="643"/>
      <c r="AD5" s="641"/>
      <c r="AE5" s="642"/>
      <c r="AF5" s="643"/>
      <c r="AG5" s="648" t="s">
        <v>33</v>
      </c>
      <c r="AH5" s="649"/>
      <c r="AI5" s="643"/>
      <c r="AJ5" s="2" t="s">
        <v>0</v>
      </c>
    </row>
    <row r="6" spans="1:37" ht="15.75" thickBot="1" x14ac:dyDescent="0.3">
      <c r="A6" s="44" t="s">
        <v>1</v>
      </c>
      <c r="B6" s="44" t="s">
        <v>2</v>
      </c>
      <c r="C6" s="44" t="s">
        <v>3</v>
      </c>
      <c r="D6" s="44" t="s">
        <v>4</v>
      </c>
      <c r="E6" s="45" t="s">
        <v>5</v>
      </c>
      <c r="F6" s="227">
        <v>44996</v>
      </c>
      <c r="G6" s="228">
        <v>44997</v>
      </c>
      <c r="H6" s="15" t="s">
        <v>6</v>
      </c>
      <c r="I6" s="229">
        <v>45009</v>
      </c>
      <c r="J6" s="229">
        <v>45010</v>
      </c>
      <c r="K6" s="108" t="s">
        <v>6</v>
      </c>
      <c r="L6" s="227">
        <v>45017</v>
      </c>
      <c r="M6" s="228">
        <v>45018</v>
      </c>
      <c r="N6" s="15" t="s">
        <v>6</v>
      </c>
      <c r="O6" s="227">
        <v>45031</v>
      </c>
      <c r="P6" s="228">
        <v>45032</v>
      </c>
      <c r="Q6" s="108" t="s">
        <v>6</v>
      </c>
      <c r="R6" s="227">
        <v>45058</v>
      </c>
      <c r="S6" s="228">
        <v>45059</v>
      </c>
      <c r="T6" s="121" t="s">
        <v>6</v>
      </c>
      <c r="U6" s="227">
        <v>45059</v>
      </c>
      <c r="V6" s="228">
        <v>45060</v>
      </c>
      <c r="W6" s="15" t="s">
        <v>6</v>
      </c>
      <c r="X6" s="227">
        <v>45101</v>
      </c>
      <c r="Y6" s="228">
        <v>45102</v>
      </c>
      <c r="Z6" s="15" t="s">
        <v>6</v>
      </c>
      <c r="AA6" s="227">
        <v>45122</v>
      </c>
      <c r="AB6" s="228">
        <v>45123</v>
      </c>
      <c r="AC6" s="15" t="s">
        <v>6</v>
      </c>
      <c r="AD6" s="227">
        <v>45188</v>
      </c>
      <c r="AE6" s="228">
        <v>45189</v>
      </c>
      <c r="AF6" s="15" t="s">
        <v>6</v>
      </c>
      <c r="AG6" s="514">
        <v>45185</v>
      </c>
      <c r="AH6" s="515">
        <v>45186</v>
      </c>
      <c r="AI6" s="121" t="s">
        <v>6</v>
      </c>
      <c r="AJ6" s="42"/>
    </row>
    <row r="7" spans="1:37" x14ac:dyDescent="0.25">
      <c r="A7" s="66"/>
      <c r="B7" s="67"/>
      <c r="C7" s="67"/>
      <c r="D7" s="67"/>
      <c r="E7" s="68"/>
      <c r="F7" s="97"/>
      <c r="G7" s="178"/>
      <c r="H7" s="104"/>
      <c r="I7" s="98"/>
      <c r="J7" s="99"/>
      <c r="K7" s="115"/>
      <c r="L7" s="97"/>
      <c r="M7" s="178"/>
      <c r="N7" s="104"/>
      <c r="O7" s="98"/>
      <c r="P7" s="99"/>
      <c r="Q7" s="115"/>
      <c r="R7" s="172"/>
      <c r="S7" s="161"/>
      <c r="T7" s="57"/>
      <c r="U7" s="97"/>
      <c r="V7" s="178"/>
      <c r="W7" s="104"/>
      <c r="X7" s="97"/>
      <c r="Y7" s="178"/>
      <c r="Z7" s="104"/>
      <c r="AA7" s="97"/>
      <c r="AB7" s="178"/>
      <c r="AC7" s="104"/>
      <c r="AD7" s="97"/>
      <c r="AE7" s="178"/>
      <c r="AF7" s="104"/>
      <c r="AG7" s="302"/>
      <c r="AH7" s="302"/>
      <c r="AI7" s="302"/>
      <c r="AJ7" s="148">
        <f>H7+AF7</f>
        <v>0</v>
      </c>
    </row>
    <row r="8" spans="1:37" x14ac:dyDescent="0.25">
      <c r="A8" s="69"/>
      <c r="B8" s="63"/>
      <c r="C8" s="63"/>
      <c r="D8" s="63"/>
      <c r="E8" s="70"/>
      <c r="F8" s="95"/>
      <c r="G8" s="93"/>
      <c r="H8" s="102"/>
      <c r="I8" s="100"/>
      <c r="J8" s="101"/>
      <c r="K8" s="116"/>
      <c r="L8" s="95"/>
      <c r="M8" s="93"/>
      <c r="N8" s="102"/>
      <c r="O8" s="100"/>
      <c r="P8" s="101"/>
      <c r="Q8" s="116"/>
      <c r="R8" s="173"/>
      <c r="S8" s="165"/>
      <c r="T8" s="135"/>
      <c r="U8" s="95"/>
      <c r="V8" s="93"/>
      <c r="W8" s="102"/>
      <c r="X8" s="95"/>
      <c r="Y8" s="93"/>
      <c r="Z8" s="102"/>
      <c r="AA8" s="95"/>
      <c r="AB8" s="93"/>
      <c r="AC8" s="102"/>
      <c r="AD8" s="95"/>
      <c r="AE8" s="93"/>
      <c r="AF8" s="102"/>
      <c r="AG8" s="151"/>
      <c r="AH8" s="151"/>
      <c r="AI8" s="151"/>
      <c r="AJ8" s="141">
        <f>Z8+AC8</f>
        <v>0</v>
      </c>
    </row>
    <row r="9" spans="1:37" x14ac:dyDescent="0.25">
      <c r="A9" s="69"/>
      <c r="B9" s="63"/>
      <c r="C9" s="63"/>
      <c r="D9" s="63"/>
      <c r="E9" s="70"/>
      <c r="F9" s="95"/>
      <c r="G9" s="93"/>
      <c r="H9" s="102"/>
      <c r="I9" s="100"/>
      <c r="J9" s="101"/>
      <c r="K9" s="116"/>
      <c r="L9" s="95"/>
      <c r="M9" s="93"/>
      <c r="N9" s="102"/>
      <c r="O9" s="100"/>
      <c r="P9" s="101"/>
      <c r="Q9" s="116"/>
      <c r="R9" s="145"/>
      <c r="S9" s="146"/>
      <c r="T9" s="58"/>
      <c r="U9" s="95"/>
      <c r="V9" s="93"/>
      <c r="W9" s="102"/>
      <c r="X9" s="95"/>
      <c r="Y9" s="93"/>
      <c r="Z9" s="102"/>
      <c r="AA9" s="95"/>
      <c r="AB9" s="93"/>
      <c r="AC9" s="102"/>
      <c r="AD9" s="95"/>
      <c r="AE9" s="93"/>
      <c r="AF9" s="102"/>
      <c r="AG9" s="151"/>
      <c r="AH9" s="151"/>
      <c r="AI9" s="151"/>
      <c r="AJ9" s="141">
        <f>W9+Z9</f>
        <v>0</v>
      </c>
    </row>
    <row r="10" spans="1:37" x14ac:dyDescent="0.25">
      <c r="A10" s="69"/>
      <c r="B10" s="63"/>
      <c r="C10" s="63"/>
      <c r="D10" s="63"/>
      <c r="E10" s="70"/>
      <c r="F10" s="95"/>
      <c r="G10" s="93"/>
      <c r="H10" s="102"/>
      <c r="I10" s="100"/>
      <c r="J10" s="101"/>
      <c r="K10" s="116"/>
      <c r="L10" s="95"/>
      <c r="M10" s="93"/>
      <c r="N10" s="102"/>
      <c r="O10" s="100"/>
      <c r="P10" s="101"/>
      <c r="Q10" s="116"/>
      <c r="R10" s="145"/>
      <c r="S10" s="146"/>
      <c r="T10" s="58"/>
      <c r="U10" s="95"/>
      <c r="V10" s="93"/>
      <c r="W10" s="102"/>
      <c r="X10" s="95"/>
      <c r="Y10" s="93"/>
      <c r="Z10" s="102"/>
      <c r="AA10" s="95"/>
      <c r="AB10" s="93"/>
      <c r="AC10" s="102"/>
      <c r="AD10" s="95"/>
      <c r="AE10" s="93"/>
      <c r="AF10" s="102"/>
      <c r="AG10" s="151"/>
      <c r="AH10" s="151"/>
      <c r="AI10" s="151"/>
      <c r="AJ10" s="141">
        <f>Z10+W10</f>
        <v>0</v>
      </c>
    </row>
    <row r="11" spans="1:37" x14ac:dyDescent="0.25">
      <c r="A11" s="69"/>
      <c r="B11" s="63"/>
      <c r="C11" s="63"/>
      <c r="D11" s="63"/>
      <c r="E11" s="70"/>
      <c r="F11" s="95"/>
      <c r="G11" s="93"/>
      <c r="H11" s="102"/>
      <c r="I11" s="100"/>
      <c r="J11" s="101"/>
      <c r="K11" s="116"/>
      <c r="L11" s="95"/>
      <c r="M11" s="93"/>
      <c r="N11" s="102"/>
      <c r="O11" s="100"/>
      <c r="P11" s="101"/>
      <c r="Q11" s="116"/>
      <c r="R11" s="145"/>
      <c r="S11" s="146"/>
      <c r="T11" s="102"/>
      <c r="U11" s="95"/>
      <c r="V11" s="93"/>
      <c r="W11" s="102"/>
      <c r="X11" s="95"/>
      <c r="Y11" s="93"/>
      <c r="Z11" s="102"/>
      <c r="AA11" s="95"/>
      <c r="AB11" s="93"/>
      <c r="AC11" s="102"/>
      <c r="AD11" s="95"/>
      <c r="AE11" s="93"/>
      <c r="AF11" s="102"/>
      <c r="AG11" s="151"/>
      <c r="AH11" s="151"/>
      <c r="AI11" s="151"/>
      <c r="AJ11" s="141">
        <f>N11+W11</f>
        <v>0</v>
      </c>
    </row>
    <row r="12" spans="1:37" x14ac:dyDescent="0.25">
      <c r="A12" s="69"/>
      <c r="B12" s="63"/>
      <c r="C12" s="63"/>
      <c r="D12" s="63"/>
      <c r="E12" s="70"/>
      <c r="F12" s="95"/>
      <c r="G12" s="93"/>
      <c r="H12" s="102"/>
      <c r="I12" s="100"/>
      <c r="J12" s="101"/>
      <c r="K12" s="116"/>
      <c r="L12" s="95"/>
      <c r="M12" s="93"/>
      <c r="N12" s="102"/>
      <c r="O12" s="100"/>
      <c r="P12" s="101"/>
      <c r="Q12" s="116"/>
      <c r="R12" s="100"/>
      <c r="S12" s="101"/>
      <c r="T12" s="116"/>
      <c r="U12" s="95"/>
      <c r="V12" s="93"/>
      <c r="W12" s="102"/>
      <c r="X12" s="95"/>
      <c r="Y12" s="93"/>
      <c r="Z12" s="102"/>
      <c r="AA12" s="95"/>
      <c r="AB12" s="93"/>
      <c r="AC12" s="102"/>
      <c r="AD12" s="95"/>
      <c r="AE12" s="93"/>
      <c r="AF12" s="102"/>
      <c r="AG12" s="151"/>
      <c r="AH12" s="151"/>
      <c r="AI12" s="151"/>
      <c r="AJ12" s="141">
        <f>H12+AC12</f>
        <v>0</v>
      </c>
    </row>
    <row r="13" spans="1:37" x14ac:dyDescent="0.25">
      <c r="A13" s="69"/>
      <c r="B13" s="63"/>
      <c r="C13" s="63"/>
      <c r="D13" s="63"/>
      <c r="E13" s="70"/>
      <c r="F13" s="95"/>
      <c r="G13" s="93"/>
      <c r="H13" s="102"/>
      <c r="I13" s="100"/>
      <c r="J13" s="101"/>
      <c r="K13" s="116"/>
      <c r="L13" s="95"/>
      <c r="M13" s="93"/>
      <c r="N13" s="102"/>
      <c r="O13" s="100"/>
      <c r="P13" s="101"/>
      <c r="Q13" s="116"/>
      <c r="R13" s="145"/>
      <c r="S13" s="146"/>
      <c r="T13" s="58"/>
      <c r="U13" s="95"/>
      <c r="V13" s="93"/>
      <c r="W13" s="102"/>
      <c r="X13" s="95"/>
      <c r="Y13" s="93"/>
      <c r="Z13" s="102"/>
      <c r="AA13" s="95"/>
      <c r="AB13" s="93"/>
      <c r="AC13" s="102"/>
      <c r="AD13" s="95"/>
      <c r="AE13" s="93"/>
      <c r="AF13" s="102"/>
      <c r="AG13" s="151"/>
      <c r="AH13" s="151"/>
      <c r="AI13" s="151"/>
      <c r="AJ13" s="141">
        <f>H13+T13</f>
        <v>0</v>
      </c>
    </row>
    <row r="14" spans="1:37" x14ac:dyDescent="0.25">
      <c r="A14" s="69"/>
      <c r="B14" s="63"/>
      <c r="C14" s="63"/>
      <c r="D14" s="63"/>
      <c r="E14" s="70"/>
      <c r="F14" s="95"/>
      <c r="G14" s="93"/>
      <c r="H14" s="102"/>
      <c r="I14" s="100"/>
      <c r="J14" s="101"/>
      <c r="K14" s="116"/>
      <c r="L14" s="95"/>
      <c r="M14" s="93"/>
      <c r="N14" s="102"/>
      <c r="O14" s="100"/>
      <c r="P14" s="101"/>
      <c r="Q14" s="116"/>
      <c r="R14" s="145"/>
      <c r="S14" s="146"/>
      <c r="T14" s="58"/>
      <c r="U14" s="95"/>
      <c r="V14" s="93"/>
      <c r="W14" s="102"/>
      <c r="X14" s="95"/>
      <c r="Y14" s="93"/>
      <c r="Z14" s="102"/>
      <c r="AA14" s="95"/>
      <c r="AB14" s="93"/>
      <c r="AC14" s="102"/>
      <c r="AD14" s="95"/>
      <c r="AE14" s="93"/>
      <c r="AF14" s="102"/>
      <c r="AG14" s="151"/>
      <c r="AH14" s="151"/>
      <c r="AI14" s="151"/>
      <c r="AJ14" s="141">
        <f>N14+Z14</f>
        <v>0</v>
      </c>
    </row>
    <row r="15" spans="1:37" x14ac:dyDescent="0.25">
      <c r="A15" s="69"/>
      <c r="B15" s="8"/>
      <c r="C15" s="63"/>
      <c r="D15" s="63"/>
      <c r="E15" s="70"/>
      <c r="F15" s="95"/>
      <c r="G15" s="93"/>
      <c r="H15" s="102"/>
      <c r="I15" s="100"/>
      <c r="J15" s="101"/>
      <c r="K15" s="116"/>
      <c r="L15" s="95"/>
      <c r="M15" s="93"/>
      <c r="N15" s="102"/>
      <c r="O15" s="100"/>
      <c r="P15" s="101"/>
      <c r="Q15" s="116"/>
      <c r="R15" s="145"/>
      <c r="S15" s="146"/>
      <c r="T15" s="58"/>
      <c r="U15" s="95"/>
      <c r="V15" s="93"/>
      <c r="W15" s="102"/>
      <c r="X15" s="95"/>
      <c r="Y15" s="93"/>
      <c r="Z15" s="102"/>
      <c r="AA15" s="95"/>
      <c r="AB15" s="93"/>
      <c r="AC15" s="102"/>
      <c r="AD15" s="95"/>
      <c r="AE15" s="93"/>
      <c r="AF15" s="102"/>
      <c r="AG15" s="151"/>
      <c r="AH15" s="151"/>
      <c r="AI15" s="151"/>
      <c r="AJ15" s="141"/>
    </row>
    <row r="16" spans="1:37" x14ac:dyDescent="0.25">
      <c r="A16" s="69"/>
      <c r="B16" s="63"/>
      <c r="C16" s="63"/>
      <c r="D16" s="63"/>
      <c r="E16" s="70"/>
      <c r="F16" s="95"/>
      <c r="G16" s="93"/>
      <c r="H16" s="102"/>
      <c r="I16" s="100"/>
      <c r="J16" s="101"/>
      <c r="K16" s="116"/>
      <c r="L16" s="95"/>
      <c r="M16" s="93"/>
      <c r="N16" s="102"/>
      <c r="O16" s="100"/>
      <c r="P16" s="101"/>
      <c r="Q16" s="116"/>
      <c r="R16" s="95"/>
      <c r="S16" s="93"/>
      <c r="T16" s="58"/>
      <c r="U16" s="95"/>
      <c r="V16" s="93"/>
      <c r="W16" s="102"/>
      <c r="X16" s="95"/>
      <c r="Y16" s="93"/>
      <c r="Z16" s="102"/>
      <c r="AA16" s="95"/>
      <c r="AB16" s="93"/>
      <c r="AC16" s="102"/>
      <c r="AD16" s="95"/>
      <c r="AE16" s="93"/>
      <c r="AF16" s="102"/>
      <c r="AG16" s="151"/>
      <c r="AH16" s="151"/>
      <c r="AI16" s="151"/>
      <c r="AJ16" s="141"/>
    </row>
    <row r="17" spans="1:36" x14ac:dyDescent="0.25">
      <c r="A17" s="69"/>
      <c r="B17" s="63"/>
      <c r="C17" s="63"/>
      <c r="D17" s="63"/>
      <c r="E17" s="70"/>
      <c r="F17" s="95"/>
      <c r="G17" s="93"/>
      <c r="H17" s="102"/>
      <c r="I17" s="100"/>
      <c r="J17" s="101"/>
      <c r="K17" s="116"/>
      <c r="L17" s="95"/>
      <c r="M17" s="93"/>
      <c r="N17" s="102"/>
      <c r="O17" s="100"/>
      <c r="P17" s="101"/>
      <c r="Q17" s="116"/>
      <c r="R17" s="145"/>
      <c r="S17" s="146"/>
      <c r="T17" s="58"/>
      <c r="U17" s="95"/>
      <c r="V17" s="93"/>
      <c r="W17" s="102"/>
      <c r="X17" s="95"/>
      <c r="Y17" s="93"/>
      <c r="Z17" s="102"/>
      <c r="AA17" s="95"/>
      <c r="AB17" s="93"/>
      <c r="AC17" s="102"/>
      <c r="AD17" s="95"/>
      <c r="AE17" s="93"/>
      <c r="AF17" s="102"/>
      <c r="AG17" s="151"/>
      <c r="AH17" s="151"/>
      <c r="AI17" s="151"/>
      <c r="AJ17" s="141"/>
    </row>
    <row r="18" spans="1:36" x14ac:dyDescent="0.25">
      <c r="A18" s="69"/>
      <c r="B18" s="63"/>
      <c r="C18" s="63"/>
      <c r="D18" s="63"/>
      <c r="E18" s="70"/>
      <c r="F18" s="95"/>
      <c r="G18" s="93"/>
      <c r="H18" s="102"/>
      <c r="I18" s="100"/>
      <c r="J18" s="101"/>
      <c r="K18" s="116"/>
      <c r="L18" s="95"/>
      <c r="M18" s="93"/>
      <c r="N18" s="102"/>
      <c r="O18" s="100"/>
      <c r="P18" s="101"/>
      <c r="Q18" s="116"/>
      <c r="R18" s="145"/>
      <c r="S18" s="146"/>
      <c r="T18" s="58"/>
      <c r="U18" s="95"/>
      <c r="V18" s="93"/>
      <c r="W18" s="102"/>
      <c r="X18" s="95"/>
      <c r="Y18" s="93"/>
      <c r="Z18" s="102"/>
      <c r="AA18" s="95"/>
      <c r="AB18" s="93"/>
      <c r="AC18" s="102"/>
      <c r="AD18" s="95"/>
      <c r="AE18" s="93"/>
      <c r="AF18" s="102"/>
      <c r="AG18" s="151"/>
      <c r="AH18" s="151"/>
      <c r="AI18" s="151"/>
      <c r="AJ18" s="141"/>
    </row>
    <row r="19" spans="1:36" x14ac:dyDescent="0.25">
      <c r="A19" s="69"/>
      <c r="B19" s="63"/>
      <c r="C19" s="63"/>
      <c r="D19" s="63"/>
      <c r="E19" s="70"/>
      <c r="F19" s="95"/>
      <c r="G19" s="93"/>
      <c r="H19" s="102"/>
      <c r="I19" s="100"/>
      <c r="J19" s="101"/>
      <c r="K19" s="116"/>
      <c r="L19" s="95"/>
      <c r="M19" s="93"/>
      <c r="N19" s="102"/>
      <c r="O19" s="100"/>
      <c r="P19" s="101"/>
      <c r="Q19" s="116"/>
      <c r="R19" s="145"/>
      <c r="S19" s="146"/>
      <c r="T19" s="102"/>
      <c r="U19" s="95"/>
      <c r="V19" s="93"/>
      <c r="W19" s="102"/>
      <c r="X19" s="95"/>
      <c r="Y19" s="93"/>
      <c r="Z19" s="102"/>
      <c r="AA19" s="95"/>
      <c r="AB19" s="93"/>
      <c r="AC19" s="102"/>
      <c r="AD19" s="95"/>
      <c r="AE19" s="93"/>
      <c r="AF19" s="102"/>
      <c r="AG19" s="151"/>
      <c r="AH19" s="151"/>
      <c r="AI19" s="151"/>
      <c r="AJ19" s="141"/>
    </row>
    <row r="20" spans="1:36" x14ac:dyDescent="0.25">
      <c r="A20" s="69"/>
      <c r="B20" s="63"/>
      <c r="C20" s="63"/>
      <c r="D20" s="63"/>
      <c r="E20" s="70"/>
      <c r="F20" s="95"/>
      <c r="G20" s="93"/>
      <c r="H20" s="102"/>
      <c r="I20" s="100"/>
      <c r="J20" s="101"/>
      <c r="K20" s="116"/>
      <c r="L20" s="95"/>
      <c r="M20" s="93"/>
      <c r="N20" s="102"/>
      <c r="O20" s="100"/>
      <c r="P20" s="101"/>
      <c r="Q20" s="116"/>
      <c r="R20" s="145"/>
      <c r="S20" s="146"/>
      <c r="T20" s="58"/>
      <c r="U20" s="95"/>
      <c r="V20" s="93"/>
      <c r="W20" s="102"/>
      <c r="X20" s="95"/>
      <c r="Y20" s="93"/>
      <c r="Z20" s="102"/>
      <c r="AA20" s="95"/>
      <c r="AB20" s="93"/>
      <c r="AC20" s="102"/>
      <c r="AD20" s="95"/>
      <c r="AE20" s="93"/>
      <c r="AF20" s="102"/>
      <c r="AG20" s="151"/>
      <c r="AH20" s="151"/>
      <c r="AI20" s="151"/>
      <c r="AJ20" s="141"/>
    </row>
    <row r="21" spans="1:36" x14ac:dyDescent="0.25">
      <c r="A21" s="69"/>
      <c r="B21" s="63"/>
      <c r="C21" s="63"/>
      <c r="D21" s="63"/>
      <c r="E21" s="70"/>
      <c r="F21" s="95"/>
      <c r="G21" s="93"/>
      <c r="H21" s="102"/>
      <c r="I21" s="100"/>
      <c r="J21" s="101"/>
      <c r="K21" s="116"/>
      <c r="L21" s="95"/>
      <c r="M21" s="93"/>
      <c r="N21" s="102"/>
      <c r="O21" s="100"/>
      <c r="P21" s="101"/>
      <c r="Q21" s="116"/>
      <c r="R21" s="145"/>
      <c r="S21" s="146"/>
      <c r="T21" s="58"/>
      <c r="U21" s="95"/>
      <c r="V21" s="93"/>
      <c r="W21" s="102"/>
      <c r="X21" s="95"/>
      <c r="Y21" s="93"/>
      <c r="Z21" s="102"/>
      <c r="AA21" s="95"/>
      <c r="AB21" s="93"/>
      <c r="AC21" s="102"/>
      <c r="AD21" s="95"/>
      <c r="AE21" s="93"/>
      <c r="AF21" s="102"/>
      <c r="AG21" s="151"/>
      <c r="AH21" s="151"/>
      <c r="AI21" s="151"/>
      <c r="AJ21" s="141"/>
    </row>
    <row r="22" spans="1:36" x14ac:dyDescent="0.25">
      <c r="A22" s="69"/>
      <c r="B22" s="63"/>
      <c r="C22" s="63"/>
      <c r="D22" s="63"/>
      <c r="E22" s="70"/>
      <c r="F22" s="95"/>
      <c r="G22" s="93"/>
      <c r="H22" s="102"/>
      <c r="I22" s="100"/>
      <c r="J22" s="101"/>
      <c r="K22" s="116"/>
      <c r="L22" s="95"/>
      <c r="M22" s="93"/>
      <c r="N22" s="102"/>
      <c r="O22" s="100"/>
      <c r="P22" s="101"/>
      <c r="Q22" s="116"/>
      <c r="R22" s="95"/>
      <c r="S22" s="93"/>
      <c r="T22" s="102"/>
      <c r="U22" s="95"/>
      <c r="V22" s="93"/>
      <c r="W22" s="102"/>
      <c r="X22" s="95"/>
      <c r="Y22" s="93"/>
      <c r="Z22" s="102"/>
      <c r="AA22" s="95"/>
      <c r="AB22" s="93"/>
      <c r="AC22" s="102"/>
      <c r="AD22" s="95"/>
      <c r="AE22" s="93"/>
      <c r="AF22" s="102"/>
      <c r="AG22" s="151"/>
      <c r="AH22" s="151"/>
      <c r="AI22" s="151"/>
      <c r="AJ22" s="141"/>
    </row>
    <row r="23" spans="1:36" x14ac:dyDescent="0.25">
      <c r="A23" s="69"/>
      <c r="B23" s="63"/>
      <c r="C23" s="63"/>
      <c r="D23" s="63"/>
      <c r="E23" s="70"/>
      <c r="F23" s="95"/>
      <c r="G23" s="93"/>
      <c r="H23" s="102"/>
      <c r="I23" s="100"/>
      <c r="J23" s="101"/>
      <c r="K23" s="116"/>
      <c r="L23" s="95"/>
      <c r="M23" s="93"/>
      <c r="N23" s="102"/>
      <c r="O23" s="100"/>
      <c r="P23" s="101"/>
      <c r="Q23" s="116"/>
      <c r="R23" s="95"/>
      <c r="S23" s="93"/>
      <c r="T23" s="58"/>
      <c r="U23" s="95"/>
      <c r="V23" s="93"/>
      <c r="W23" s="102"/>
      <c r="X23" s="95"/>
      <c r="Y23" s="93"/>
      <c r="Z23" s="102"/>
      <c r="AA23" s="95"/>
      <c r="AB23" s="93"/>
      <c r="AC23" s="102"/>
      <c r="AD23" s="95"/>
      <c r="AE23" s="93"/>
      <c r="AF23" s="102"/>
      <c r="AG23" s="151"/>
      <c r="AH23" s="151"/>
      <c r="AI23" s="151"/>
      <c r="AJ23" s="141"/>
    </row>
    <row r="24" spans="1:36" x14ac:dyDescent="0.25">
      <c r="A24" s="69"/>
      <c r="B24" s="63"/>
      <c r="C24" s="63"/>
      <c r="D24" s="63"/>
      <c r="E24" s="70"/>
      <c r="F24" s="95"/>
      <c r="G24" s="93"/>
      <c r="H24" s="102"/>
      <c r="I24" s="100"/>
      <c r="J24" s="101"/>
      <c r="K24" s="116"/>
      <c r="L24" s="95"/>
      <c r="M24" s="93"/>
      <c r="N24" s="102"/>
      <c r="O24" s="100"/>
      <c r="P24" s="101"/>
      <c r="Q24" s="116"/>
      <c r="R24" s="145"/>
      <c r="S24" s="146"/>
      <c r="T24" s="58"/>
      <c r="U24" s="95"/>
      <c r="V24" s="93"/>
      <c r="W24" s="102"/>
      <c r="X24" s="95"/>
      <c r="Y24" s="93"/>
      <c r="Z24" s="102"/>
      <c r="AA24" s="95"/>
      <c r="AB24" s="93"/>
      <c r="AC24" s="102"/>
      <c r="AD24" s="95"/>
      <c r="AE24" s="93"/>
      <c r="AF24" s="102"/>
      <c r="AG24" s="151"/>
      <c r="AH24" s="151"/>
      <c r="AI24" s="151"/>
      <c r="AJ24" s="141"/>
    </row>
    <row r="25" spans="1:36" x14ac:dyDescent="0.25">
      <c r="A25" s="69"/>
      <c r="B25" s="63"/>
      <c r="C25" s="63"/>
      <c r="D25" s="63"/>
      <c r="E25" s="70"/>
      <c r="F25" s="95"/>
      <c r="G25" s="93"/>
      <c r="H25" s="102"/>
      <c r="I25" s="100"/>
      <c r="J25" s="101"/>
      <c r="K25" s="116"/>
      <c r="L25" s="95"/>
      <c r="M25" s="93"/>
      <c r="N25" s="102"/>
      <c r="O25" s="100"/>
      <c r="P25" s="101"/>
      <c r="Q25" s="116"/>
      <c r="R25" s="145"/>
      <c r="S25" s="146"/>
      <c r="T25" s="58"/>
      <c r="U25" s="95"/>
      <c r="V25" s="93"/>
      <c r="W25" s="102"/>
      <c r="X25" s="95"/>
      <c r="Y25" s="93"/>
      <c r="Z25" s="102"/>
      <c r="AA25" s="95"/>
      <c r="AB25" s="93"/>
      <c r="AC25" s="102"/>
      <c r="AD25" s="95"/>
      <c r="AE25" s="93"/>
      <c r="AF25" s="102"/>
      <c r="AG25" s="151"/>
      <c r="AH25" s="151"/>
      <c r="AI25" s="151"/>
      <c r="AJ25" s="141"/>
    </row>
    <row r="26" spans="1:36" x14ac:dyDescent="0.25">
      <c r="A26" s="69"/>
      <c r="B26" s="63"/>
      <c r="C26" s="63"/>
      <c r="D26" s="63"/>
      <c r="E26" s="70"/>
      <c r="F26" s="95"/>
      <c r="G26" s="93"/>
      <c r="H26" s="102"/>
      <c r="I26" s="100"/>
      <c r="J26" s="101"/>
      <c r="K26" s="116"/>
      <c r="L26" s="95"/>
      <c r="M26" s="93"/>
      <c r="N26" s="102"/>
      <c r="O26" s="100"/>
      <c r="P26" s="101"/>
      <c r="Q26" s="116"/>
      <c r="R26" s="145"/>
      <c r="S26" s="146"/>
      <c r="T26" s="58"/>
      <c r="U26" s="95"/>
      <c r="V26" s="93"/>
      <c r="W26" s="102"/>
      <c r="X26" s="95"/>
      <c r="Y26" s="93"/>
      <c r="Z26" s="102"/>
      <c r="AA26" s="95"/>
      <c r="AB26" s="93"/>
      <c r="AC26" s="102"/>
      <c r="AD26" s="95"/>
      <c r="AE26" s="93"/>
      <c r="AF26" s="102"/>
      <c r="AG26" s="151"/>
      <c r="AH26" s="151"/>
      <c r="AI26" s="151"/>
      <c r="AJ26" s="141"/>
    </row>
    <row r="27" spans="1:36" x14ac:dyDescent="0.25">
      <c r="A27" s="137"/>
      <c r="B27" s="138"/>
      <c r="C27" s="138"/>
      <c r="D27" s="138"/>
      <c r="E27" s="139"/>
      <c r="F27" s="129"/>
      <c r="G27" s="130"/>
      <c r="H27" s="140"/>
      <c r="I27" s="195"/>
      <c r="J27" s="196"/>
      <c r="K27" s="197"/>
      <c r="L27" s="129"/>
      <c r="M27" s="130"/>
      <c r="N27" s="140"/>
      <c r="O27" s="195"/>
      <c r="P27" s="196"/>
      <c r="Q27" s="140"/>
      <c r="R27" s="257"/>
      <c r="S27" s="171"/>
      <c r="T27" s="131"/>
      <c r="U27" s="129"/>
      <c r="V27" s="130"/>
      <c r="W27" s="140"/>
      <c r="X27" s="129"/>
      <c r="Y27" s="130"/>
      <c r="Z27" s="140"/>
      <c r="AA27" s="129"/>
      <c r="AB27" s="130"/>
      <c r="AC27" s="140"/>
      <c r="AD27" s="129"/>
      <c r="AE27" s="130"/>
      <c r="AF27" s="140"/>
      <c r="AG27" s="222"/>
      <c r="AH27" s="222"/>
      <c r="AI27" s="222"/>
      <c r="AJ27" s="150"/>
    </row>
    <row r="28" spans="1:36" ht="15.75" thickBot="1" x14ac:dyDescent="0.3">
      <c r="A28" s="71"/>
      <c r="B28" s="72"/>
      <c r="C28" s="72"/>
      <c r="D28" s="72"/>
      <c r="E28" s="73"/>
      <c r="F28" s="96"/>
      <c r="G28" s="94"/>
      <c r="H28" s="103"/>
      <c r="I28" s="117"/>
      <c r="J28" s="118"/>
      <c r="K28" s="119"/>
      <c r="L28" s="96"/>
      <c r="M28" s="94"/>
      <c r="N28" s="103"/>
      <c r="O28" s="117"/>
      <c r="P28" s="118"/>
      <c r="Q28" s="119"/>
      <c r="R28" s="117"/>
      <c r="S28" s="118"/>
      <c r="T28" s="119"/>
      <c r="U28" s="96"/>
      <c r="V28" s="94"/>
      <c r="W28" s="103"/>
      <c r="X28" s="96"/>
      <c r="Y28" s="94"/>
      <c r="Z28" s="103"/>
      <c r="AA28" s="96"/>
      <c r="AB28" s="94"/>
      <c r="AC28" s="103"/>
      <c r="AD28" s="96"/>
      <c r="AE28" s="94"/>
      <c r="AF28" s="103"/>
      <c r="AG28" s="255"/>
      <c r="AH28" s="255"/>
      <c r="AI28" s="255"/>
      <c r="AJ28" s="149"/>
    </row>
    <row r="29" spans="1:36" hidden="1" x14ac:dyDescent="0.25">
      <c r="A29" s="53"/>
      <c r="B29" s="27"/>
      <c r="C29" s="27"/>
      <c r="D29" s="27"/>
      <c r="E29" s="54"/>
      <c r="F29" s="105"/>
      <c r="G29" s="106"/>
      <c r="H29" s="107">
        <f t="shared" ref="H29:H45" si="0">F29+G29</f>
        <v>0</v>
      </c>
      <c r="I29" s="111"/>
      <c r="J29" s="111"/>
      <c r="K29" s="111"/>
      <c r="L29" s="16"/>
      <c r="M29" s="17"/>
      <c r="N29" s="18">
        <f t="shared" ref="N29:N45" si="1">L29+M29</f>
        <v>0</v>
      </c>
      <c r="O29" s="112"/>
      <c r="P29" s="112"/>
      <c r="Q29" s="112"/>
      <c r="R29" s="112"/>
      <c r="S29" s="112"/>
      <c r="T29" s="112"/>
      <c r="U29" s="16"/>
      <c r="V29" s="17"/>
      <c r="W29" s="18">
        <f t="shared" ref="W29:W45" si="2">U29+V29</f>
        <v>0</v>
      </c>
      <c r="X29" s="16"/>
      <c r="Y29" s="17"/>
      <c r="Z29" s="18">
        <f t="shared" ref="Z29:Z45" si="3">X29+Y29</f>
        <v>0</v>
      </c>
      <c r="AA29" s="176"/>
      <c r="AB29" s="176"/>
      <c r="AC29" s="176"/>
      <c r="AD29" s="176"/>
      <c r="AE29" s="176"/>
      <c r="AF29" s="176"/>
      <c r="AG29" s="176"/>
      <c r="AH29" s="176"/>
      <c r="AI29" s="176"/>
      <c r="AJ29" s="43">
        <f t="shared" ref="AJ29:AJ45" si="4">Y29+Z29</f>
        <v>0</v>
      </c>
    </row>
    <row r="30" spans="1:36" hidden="1" x14ac:dyDescent="0.25">
      <c r="A30" s="46"/>
      <c r="B30" s="8"/>
      <c r="C30" s="8"/>
      <c r="D30" s="8"/>
      <c r="E30" s="47"/>
      <c r="F30" s="95"/>
      <c r="G30" s="93"/>
      <c r="H30" s="102">
        <f t="shared" si="0"/>
        <v>0</v>
      </c>
      <c r="I30" s="109"/>
      <c r="J30" s="109"/>
      <c r="K30" s="109"/>
      <c r="L30" s="7"/>
      <c r="M30" s="4"/>
      <c r="N30" s="6">
        <f t="shared" si="1"/>
        <v>0</v>
      </c>
      <c r="O30" s="113"/>
      <c r="P30" s="113"/>
      <c r="Q30" s="113"/>
      <c r="R30" s="113"/>
      <c r="S30" s="113"/>
      <c r="T30" s="113"/>
      <c r="U30" s="7"/>
      <c r="V30" s="4"/>
      <c r="W30" s="6">
        <f t="shared" si="2"/>
        <v>0</v>
      </c>
      <c r="X30" s="7"/>
      <c r="Y30" s="4"/>
      <c r="Z30" s="6">
        <f t="shared" si="3"/>
        <v>0</v>
      </c>
      <c r="AA30" s="136"/>
      <c r="AB30" s="136"/>
      <c r="AC30" s="136"/>
      <c r="AD30" s="136"/>
      <c r="AE30" s="136"/>
      <c r="AF30" s="136"/>
      <c r="AG30" s="136"/>
      <c r="AH30" s="136"/>
      <c r="AI30" s="136"/>
      <c r="AJ30" s="3">
        <f t="shared" si="4"/>
        <v>0</v>
      </c>
    </row>
    <row r="31" spans="1:36" hidden="1" x14ac:dyDescent="0.25">
      <c r="A31" s="46"/>
      <c r="B31" s="8"/>
      <c r="C31" s="8"/>
      <c r="D31" s="8"/>
      <c r="E31" s="47"/>
      <c r="F31" s="95"/>
      <c r="G31" s="93"/>
      <c r="H31" s="102">
        <f t="shared" si="0"/>
        <v>0</v>
      </c>
      <c r="I31" s="109"/>
      <c r="J31" s="109"/>
      <c r="K31" s="109"/>
      <c r="L31" s="7"/>
      <c r="M31" s="4"/>
      <c r="N31" s="6">
        <f t="shared" si="1"/>
        <v>0</v>
      </c>
      <c r="O31" s="113"/>
      <c r="P31" s="113"/>
      <c r="Q31" s="113"/>
      <c r="R31" s="113"/>
      <c r="S31" s="113"/>
      <c r="T31" s="113"/>
      <c r="U31" s="7"/>
      <c r="V31" s="4"/>
      <c r="W31" s="6">
        <f t="shared" si="2"/>
        <v>0</v>
      </c>
      <c r="X31" s="7"/>
      <c r="Y31" s="4"/>
      <c r="Z31" s="6">
        <f t="shared" si="3"/>
        <v>0</v>
      </c>
      <c r="AA31" s="136"/>
      <c r="AB31" s="136"/>
      <c r="AC31" s="136"/>
      <c r="AD31" s="136"/>
      <c r="AE31" s="136"/>
      <c r="AF31" s="136"/>
      <c r="AG31" s="136"/>
      <c r="AH31" s="136"/>
      <c r="AI31" s="136"/>
      <c r="AJ31" s="3">
        <f t="shared" si="4"/>
        <v>0</v>
      </c>
    </row>
    <row r="32" spans="1:36" hidden="1" x14ac:dyDescent="0.25">
      <c r="A32" s="46"/>
      <c r="B32" s="8"/>
      <c r="C32" s="8"/>
      <c r="D32" s="8"/>
      <c r="E32" s="47"/>
      <c r="F32" s="95"/>
      <c r="G32" s="93"/>
      <c r="H32" s="102">
        <f t="shared" si="0"/>
        <v>0</v>
      </c>
      <c r="I32" s="109"/>
      <c r="J32" s="109"/>
      <c r="K32" s="109"/>
      <c r="L32" s="7"/>
      <c r="M32" s="4"/>
      <c r="N32" s="6">
        <f t="shared" si="1"/>
        <v>0</v>
      </c>
      <c r="O32" s="113"/>
      <c r="P32" s="113"/>
      <c r="Q32" s="113"/>
      <c r="R32" s="113"/>
      <c r="S32" s="113"/>
      <c r="T32" s="113"/>
      <c r="U32" s="7"/>
      <c r="V32" s="4"/>
      <c r="W32" s="6">
        <f t="shared" si="2"/>
        <v>0</v>
      </c>
      <c r="X32" s="7"/>
      <c r="Y32" s="4"/>
      <c r="Z32" s="6">
        <f t="shared" si="3"/>
        <v>0</v>
      </c>
      <c r="AA32" s="136"/>
      <c r="AB32" s="136"/>
      <c r="AC32" s="136"/>
      <c r="AD32" s="136"/>
      <c r="AE32" s="136"/>
      <c r="AF32" s="136"/>
      <c r="AG32" s="136"/>
      <c r="AH32" s="136"/>
      <c r="AI32" s="136"/>
      <c r="AJ32" s="3">
        <f t="shared" si="4"/>
        <v>0</v>
      </c>
    </row>
    <row r="33" spans="1:36" ht="15.75" hidden="1" thickBot="1" x14ac:dyDescent="0.3">
      <c r="A33" s="48"/>
      <c r="B33" s="49"/>
      <c r="C33" s="49"/>
      <c r="D33" s="49"/>
      <c r="E33" s="50"/>
      <c r="F33" s="96"/>
      <c r="G33" s="94"/>
      <c r="H33" s="103">
        <f t="shared" si="0"/>
        <v>0</v>
      </c>
      <c r="I33" s="110"/>
      <c r="J33" s="110"/>
      <c r="K33" s="110"/>
      <c r="L33" s="12"/>
      <c r="M33" s="10"/>
      <c r="N33" s="11">
        <f t="shared" si="1"/>
        <v>0</v>
      </c>
      <c r="O33" s="114"/>
      <c r="P33" s="114"/>
      <c r="Q33" s="114"/>
      <c r="R33" s="114"/>
      <c r="S33" s="114"/>
      <c r="T33" s="114"/>
      <c r="U33" s="12"/>
      <c r="V33" s="10"/>
      <c r="W33" s="11">
        <f t="shared" si="2"/>
        <v>0</v>
      </c>
      <c r="X33" s="12"/>
      <c r="Y33" s="10"/>
      <c r="Z33" s="11">
        <f t="shared" si="3"/>
        <v>0</v>
      </c>
      <c r="AA33" s="177"/>
      <c r="AB33" s="177"/>
      <c r="AC33" s="177"/>
      <c r="AD33" s="177"/>
      <c r="AE33" s="177"/>
      <c r="AF33" s="177"/>
      <c r="AG33" s="177"/>
      <c r="AH33" s="177"/>
      <c r="AI33" s="177"/>
      <c r="AJ33" s="13">
        <f t="shared" si="4"/>
        <v>0</v>
      </c>
    </row>
    <row r="34" spans="1:36" hidden="1" x14ac:dyDescent="0.25">
      <c r="A34" s="53"/>
      <c r="B34" s="27"/>
      <c r="C34" s="27"/>
      <c r="D34" s="27"/>
      <c r="E34" s="54"/>
      <c r="F34" s="41"/>
      <c r="G34" s="17"/>
      <c r="H34" s="18">
        <f t="shared" si="0"/>
        <v>0</v>
      </c>
      <c r="I34" s="112"/>
      <c r="J34" s="112"/>
      <c r="K34" s="112"/>
      <c r="L34" s="16"/>
      <c r="M34" s="17"/>
      <c r="N34" s="18">
        <f t="shared" si="1"/>
        <v>0</v>
      </c>
      <c r="O34" s="112"/>
      <c r="P34" s="112"/>
      <c r="Q34" s="112"/>
      <c r="R34" s="112"/>
      <c r="S34" s="112"/>
      <c r="T34" s="112"/>
      <c r="U34" s="16"/>
      <c r="V34" s="17"/>
      <c r="W34" s="18">
        <f t="shared" si="2"/>
        <v>0</v>
      </c>
      <c r="X34" s="16"/>
      <c r="Y34" s="17"/>
      <c r="Z34" s="18">
        <f t="shared" si="3"/>
        <v>0</v>
      </c>
      <c r="AA34" s="176"/>
      <c r="AB34" s="176"/>
      <c r="AC34" s="176"/>
      <c r="AD34" s="176"/>
      <c r="AE34" s="176"/>
      <c r="AF34" s="176"/>
      <c r="AG34" s="176"/>
      <c r="AH34" s="176"/>
      <c r="AI34" s="176"/>
      <c r="AJ34" s="43">
        <f t="shared" si="4"/>
        <v>0</v>
      </c>
    </row>
    <row r="35" spans="1:36" hidden="1" x14ac:dyDescent="0.25">
      <c r="A35" s="46"/>
      <c r="B35" s="8"/>
      <c r="C35" s="8"/>
      <c r="D35" s="8"/>
      <c r="E35" s="47"/>
      <c r="F35" s="14"/>
      <c r="G35" s="4"/>
      <c r="H35" s="6">
        <f t="shared" si="0"/>
        <v>0</v>
      </c>
      <c r="I35" s="113"/>
      <c r="J35" s="113"/>
      <c r="K35" s="113"/>
      <c r="L35" s="7"/>
      <c r="M35" s="4"/>
      <c r="N35" s="6">
        <f t="shared" si="1"/>
        <v>0</v>
      </c>
      <c r="O35" s="113"/>
      <c r="P35" s="113"/>
      <c r="Q35" s="113"/>
      <c r="R35" s="113"/>
      <c r="S35" s="113"/>
      <c r="T35" s="113"/>
      <c r="U35" s="7"/>
      <c r="V35" s="4"/>
      <c r="W35" s="6">
        <f t="shared" si="2"/>
        <v>0</v>
      </c>
      <c r="X35" s="7"/>
      <c r="Y35" s="4"/>
      <c r="Z35" s="6">
        <f t="shared" si="3"/>
        <v>0</v>
      </c>
      <c r="AA35" s="136"/>
      <c r="AB35" s="136"/>
      <c r="AC35" s="136"/>
      <c r="AD35" s="136"/>
      <c r="AE35" s="136"/>
      <c r="AF35" s="136"/>
      <c r="AG35" s="136"/>
      <c r="AH35" s="136"/>
      <c r="AI35" s="136"/>
      <c r="AJ35" s="3">
        <f t="shared" si="4"/>
        <v>0</v>
      </c>
    </row>
    <row r="36" spans="1:36" hidden="1" x14ac:dyDescent="0.25">
      <c r="A36" s="46"/>
      <c r="B36" s="8"/>
      <c r="C36" s="8"/>
      <c r="D36" s="8"/>
      <c r="E36" s="47"/>
      <c r="F36" s="14"/>
      <c r="G36" s="4"/>
      <c r="H36" s="6">
        <f t="shared" si="0"/>
        <v>0</v>
      </c>
      <c r="I36" s="113"/>
      <c r="J36" s="113"/>
      <c r="K36" s="113"/>
      <c r="L36" s="7"/>
      <c r="M36" s="4"/>
      <c r="N36" s="6">
        <f t="shared" si="1"/>
        <v>0</v>
      </c>
      <c r="O36" s="113"/>
      <c r="P36" s="113"/>
      <c r="Q36" s="113"/>
      <c r="R36" s="113"/>
      <c r="S36" s="113"/>
      <c r="T36" s="113"/>
      <c r="U36" s="7"/>
      <c r="V36" s="4"/>
      <c r="W36" s="6">
        <f t="shared" si="2"/>
        <v>0</v>
      </c>
      <c r="X36" s="7"/>
      <c r="Y36" s="4"/>
      <c r="Z36" s="6">
        <f t="shared" si="3"/>
        <v>0</v>
      </c>
      <c r="AA36" s="136"/>
      <c r="AB36" s="136"/>
      <c r="AC36" s="136"/>
      <c r="AD36" s="136"/>
      <c r="AE36" s="136"/>
      <c r="AF36" s="136"/>
      <c r="AG36" s="136"/>
      <c r="AH36" s="136"/>
      <c r="AI36" s="136"/>
      <c r="AJ36" s="3">
        <f t="shared" si="4"/>
        <v>0</v>
      </c>
    </row>
    <row r="37" spans="1:36" hidden="1" x14ac:dyDescent="0.25">
      <c r="A37" s="46"/>
      <c r="B37" s="8"/>
      <c r="C37" s="8"/>
      <c r="D37" s="8"/>
      <c r="E37" s="47"/>
      <c r="F37" s="14"/>
      <c r="G37" s="4"/>
      <c r="H37" s="6">
        <f t="shared" si="0"/>
        <v>0</v>
      </c>
      <c r="I37" s="113"/>
      <c r="J37" s="113"/>
      <c r="K37" s="113"/>
      <c r="L37" s="7"/>
      <c r="M37" s="4"/>
      <c r="N37" s="6">
        <f t="shared" si="1"/>
        <v>0</v>
      </c>
      <c r="O37" s="113"/>
      <c r="P37" s="113"/>
      <c r="Q37" s="113"/>
      <c r="R37" s="113"/>
      <c r="S37" s="113"/>
      <c r="T37" s="113"/>
      <c r="U37" s="7"/>
      <c r="V37" s="4"/>
      <c r="W37" s="6">
        <f t="shared" si="2"/>
        <v>0</v>
      </c>
      <c r="X37" s="7"/>
      <c r="Y37" s="4"/>
      <c r="Z37" s="6">
        <f t="shared" si="3"/>
        <v>0</v>
      </c>
      <c r="AA37" s="136"/>
      <c r="AB37" s="136"/>
      <c r="AC37" s="136"/>
      <c r="AD37" s="136"/>
      <c r="AE37" s="136"/>
      <c r="AF37" s="136"/>
      <c r="AG37" s="136"/>
      <c r="AH37" s="136"/>
      <c r="AI37" s="136"/>
      <c r="AJ37" s="3">
        <f t="shared" si="4"/>
        <v>0</v>
      </c>
    </row>
    <row r="38" spans="1:36" hidden="1" x14ac:dyDescent="0.25">
      <c r="A38" s="46"/>
      <c r="B38" s="8"/>
      <c r="C38" s="8"/>
      <c r="D38" s="8"/>
      <c r="E38" s="47"/>
      <c r="F38" s="14"/>
      <c r="G38" s="4"/>
      <c r="H38" s="6">
        <f t="shared" si="0"/>
        <v>0</v>
      </c>
      <c r="I38" s="113"/>
      <c r="J38" s="113"/>
      <c r="K38" s="113"/>
      <c r="L38" s="7"/>
      <c r="M38" s="4"/>
      <c r="N38" s="6">
        <f t="shared" si="1"/>
        <v>0</v>
      </c>
      <c r="O38" s="113"/>
      <c r="P38" s="113"/>
      <c r="Q38" s="113"/>
      <c r="R38" s="113"/>
      <c r="S38" s="113"/>
      <c r="T38" s="113"/>
      <c r="U38" s="7"/>
      <c r="V38" s="4"/>
      <c r="W38" s="6">
        <f t="shared" si="2"/>
        <v>0</v>
      </c>
      <c r="X38" s="7"/>
      <c r="Y38" s="4"/>
      <c r="Z38" s="6">
        <f t="shared" si="3"/>
        <v>0</v>
      </c>
      <c r="AA38" s="136"/>
      <c r="AB38" s="136"/>
      <c r="AC38" s="136"/>
      <c r="AD38" s="136"/>
      <c r="AE38" s="136"/>
      <c r="AF38" s="136"/>
      <c r="AG38" s="136"/>
      <c r="AH38" s="136"/>
      <c r="AI38" s="136"/>
      <c r="AJ38" s="3">
        <f t="shared" si="4"/>
        <v>0</v>
      </c>
    </row>
    <row r="39" spans="1:36" hidden="1" x14ac:dyDescent="0.25">
      <c r="A39" s="46"/>
      <c r="B39" s="8"/>
      <c r="C39" s="8"/>
      <c r="D39" s="8"/>
      <c r="E39" s="47"/>
      <c r="F39" s="14"/>
      <c r="G39" s="4"/>
      <c r="H39" s="6">
        <f t="shared" si="0"/>
        <v>0</v>
      </c>
      <c r="I39" s="113"/>
      <c r="J39" s="113"/>
      <c r="K39" s="113"/>
      <c r="L39" s="7"/>
      <c r="M39" s="4"/>
      <c r="N39" s="6">
        <f t="shared" si="1"/>
        <v>0</v>
      </c>
      <c r="O39" s="113"/>
      <c r="P39" s="113"/>
      <c r="Q39" s="113"/>
      <c r="R39" s="113"/>
      <c r="S39" s="113"/>
      <c r="T39" s="113"/>
      <c r="U39" s="7"/>
      <c r="V39" s="4"/>
      <c r="W39" s="6">
        <f t="shared" si="2"/>
        <v>0</v>
      </c>
      <c r="X39" s="7"/>
      <c r="Y39" s="4"/>
      <c r="Z39" s="6">
        <f t="shared" si="3"/>
        <v>0</v>
      </c>
      <c r="AA39" s="136"/>
      <c r="AB39" s="136"/>
      <c r="AC39" s="136"/>
      <c r="AD39" s="136"/>
      <c r="AE39" s="136"/>
      <c r="AF39" s="136"/>
      <c r="AG39" s="136"/>
      <c r="AH39" s="136"/>
      <c r="AI39" s="136"/>
      <c r="AJ39" s="3">
        <f t="shared" si="4"/>
        <v>0</v>
      </c>
    </row>
    <row r="40" spans="1:36" hidden="1" x14ac:dyDescent="0.25">
      <c r="A40" s="46"/>
      <c r="B40" s="8"/>
      <c r="C40" s="8"/>
      <c r="D40" s="8"/>
      <c r="E40" s="47"/>
      <c r="F40" s="14"/>
      <c r="G40" s="4"/>
      <c r="H40" s="6">
        <f t="shared" si="0"/>
        <v>0</v>
      </c>
      <c r="I40" s="113"/>
      <c r="J40" s="113"/>
      <c r="K40" s="113"/>
      <c r="L40" s="7"/>
      <c r="M40" s="4"/>
      <c r="N40" s="6">
        <f t="shared" si="1"/>
        <v>0</v>
      </c>
      <c r="O40" s="113"/>
      <c r="P40" s="113"/>
      <c r="Q40" s="113"/>
      <c r="R40" s="113"/>
      <c r="S40" s="113"/>
      <c r="T40" s="113"/>
      <c r="U40" s="7"/>
      <c r="V40" s="4"/>
      <c r="W40" s="6">
        <f t="shared" si="2"/>
        <v>0</v>
      </c>
      <c r="X40" s="7"/>
      <c r="Y40" s="4"/>
      <c r="Z40" s="6">
        <f t="shared" si="3"/>
        <v>0</v>
      </c>
      <c r="AA40" s="136"/>
      <c r="AB40" s="136"/>
      <c r="AC40" s="136"/>
      <c r="AD40" s="136"/>
      <c r="AE40" s="136"/>
      <c r="AF40" s="136"/>
      <c r="AG40" s="136"/>
      <c r="AH40" s="136"/>
      <c r="AI40" s="136"/>
      <c r="AJ40" s="3">
        <f t="shared" si="4"/>
        <v>0</v>
      </c>
    </row>
    <row r="41" spans="1:36" hidden="1" x14ac:dyDescent="0.25">
      <c r="A41" s="46"/>
      <c r="B41" s="8"/>
      <c r="C41" s="8"/>
      <c r="D41" s="8"/>
      <c r="E41" s="47"/>
      <c r="F41" s="14"/>
      <c r="G41" s="4"/>
      <c r="H41" s="6">
        <f t="shared" si="0"/>
        <v>0</v>
      </c>
      <c r="I41" s="113"/>
      <c r="J41" s="113"/>
      <c r="K41" s="113"/>
      <c r="L41" s="7"/>
      <c r="M41" s="4"/>
      <c r="N41" s="6">
        <f t="shared" si="1"/>
        <v>0</v>
      </c>
      <c r="O41" s="113"/>
      <c r="P41" s="113"/>
      <c r="Q41" s="113"/>
      <c r="R41" s="113"/>
      <c r="S41" s="113"/>
      <c r="T41" s="113"/>
      <c r="U41" s="7"/>
      <c r="V41" s="4"/>
      <c r="W41" s="6">
        <f t="shared" si="2"/>
        <v>0</v>
      </c>
      <c r="X41" s="7"/>
      <c r="Y41" s="4"/>
      <c r="Z41" s="6">
        <f t="shared" si="3"/>
        <v>0</v>
      </c>
      <c r="AA41" s="136"/>
      <c r="AB41" s="136"/>
      <c r="AC41" s="136"/>
      <c r="AD41" s="136"/>
      <c r="AE41" s="136"/>
      <c r="AF41" s="136"/>
      <c r="AG41" s="136"/>
      <c r="AH41" s="136"/>
      <c r="AI41" s="136"/>
      <c r="AJ41" s="3">
        <f t="shared" si="4"/>
        <v>0</v>
      </c>
    </row>
    <row r="42" spans="1:36" hidden="1" x14ac:dyDescent="0.25">
      <c r="A42" s="46"/>
      <c r="B42" s="8"/>
      <c r="C42" s="8"/>
      <c r="D42" s="8"/>
      <c r="E42" s="47"/>
      <c r="F42" s="14"/>
      <c r="G42" s="4"/>
      <c r="H42" s="6">
        <f t="shared" si="0"/>
        <v>0</v>
      </c>
      <c r="I42" s="113"/>
      <c r="J42" s="113"/>
      <c r="K42" s="113"/>
      <c r="L42" s="7"/>
      <c r="M42" s="4"/>
      <c r="N42" s="6">
        <f t="shared" si="1"/>
        <v>0</v>
      </c>
      <c r="O42" s="113"/>
      <c r="P42" s="113"/>
      <c r="Q42" s="113"/>
      <c r="R42" s="113"/>
      <c r="S42" s="113"/>
      <c r="T42" s="113"/>
      <c r="U42" s="7"/>
      <c r="V42" s="4"/>
      <c r="W42" s="6">
        <f t="shared" si="2"/>
        <v>0</v>
      </c>
      <c r="X42" s="7"/>
      <c r="Y42" s="4"/>
      <c r="Z42" s="6">
        <f t="shared" si="3"/>
        <v>0</v>
      </c>
      <c r="AA42" s="136"/>
      <c r="AB42" s="136"/>
      <c r="AC42" s="136"/>
      <c r="AD42" s="136"/>
      <c r="AE42" s="136"/>
      <c r="AF42" s="136"/>
      <c r="AG42" s="136"/>
      <c r="AH42" s="136"/>
      <c r="AI42" s="136"/>
      <c r="AJ42" s="3">
        <f t="shared" si="4"/>
        <v>0</v>
      </c>
    </row>
    <row r="43" spans="1:36" hidden="1" x14ac:dyDescent="0.25">
      <c r="A43" s="46"/>
      <c r="B43" s="8"/>
      <c r="C43" s="8"/>
      <c r="D43" s="8"/>
      <c r="E43" s="47"/>
      <c r="F43" s="14"/>
      <c r="G43" s="4"/>
      <c r="H43" s="6">
        <f t="shared" si="0"/>
        <v>0</v>
      </c>
      <c r="I43" s="113"/>
      <c r="J43" s="113"/>
      <c r="K43" s="113"/>
      <c r="L43" s="7"/>
      <c r="M43" s="4"/>
      <c r="N43" s="6">
        <f t="shared" si="1"/>
        <v>0</v>
      </c>
      <c r="O43" s="113"/>
      <c r="P43" s="113"/>
      <c r="Q43" s="113"/>
      <c r="R43" s="113"/>
      <c r="S43" s="113"/>
      <c r="T43" s="113"/>
      <c r="U43" s="7"/>
      <c r="V43" s="4"/>
      <c r="W43" s="6">
        <f t="shared" si="2"/>
        <v>0</v>
      </c>
      <c r="X43" s="7"/>
      <c r="Y43" s="4"/>
      <c r="Z43" s="6">
        <f t="shared" si="3"/>
        <v>0</v>
      </c>
      <c r="AA43" s="136"/>
      <c r="AB43" s="136"/>
      <c r="AC43" s="136"/>
      <c r="AD43" s="136"/>
      <c r="AE43" s="136"/>
      <c r="AF43" s="136"/>
      <c r="AG43" s="136"/>
      <c r="AH43" s="136"/>
      <c r="AI43" s="136"/>
      <c r="AJ43" s="3">
        <f t="shared" si="4"/>
        <v>0</v>
      </c>
    </row>
    <row r="44" spans="1:36" hidden="1" x14ac:dyDescent="0.25">
      <c r="A44" s="46"/>
      <c r="B44" s="8"/>
      <c r="C44" s="8"/>
      <c r="D44" s="8"/>
      <c r="E44" s="47"/>
      <c r="F44" s="14"/>
      <c r="G44" s="4"/>
      <c r="H44" s="6">
        <f t="shared" si="0"/>
        <v>0</v>
      </c>
      <c r="I44" s="113"/>
      <c r="J44" s="113"/>
      <c r="K44" s="113"/>
      <c r="L44" s="7"/>
      <c r="M44" s="4"/>
      <c r="N44" s="6">
        <f t="shared" si="1"/>
        <v>0</v>
      </c>
      <c r="O44" s="113"/>
      <c r="P44" s="113"/>
      <c r="Q44" s="113"/>
      <c r="R44" s="113"/>
      <c r="S44" s="113"/>
      <c r="T44" s="113"/>
      <c r="U44" s="7"/>
      <c r="V44" s="4"/>
      <c r="W44" s="6">
        <f t="shared" si="2"/>
        <v>0</v>
      </c>
      <c r="X44" s="7"/>
      <c r="Y44" s="4"/>
      <c r="Z44" s="6">
        <f t="shared" si="3"/>
        <v>0</v>
      </c>
      <c r="AA44" s="136"/>
      <c r="AB44" s="136"/>
      <c r="AC44" s="136"/>
      <c r="AD44" s="136"/>
      <c r="AE44" s="136"/>
      <c r="AF44" s="136"/>
      <c r="AG44" s="136"/>
      <c r="AH44" s="136"/>
      <c r="AI44" s="136"/>
      <c r="AJ44" s="3">
        <f t="shared" si="4"/>
        <v>0</v>
      </c>
    </row>
    <row r="45" spans="1:36" ht="15.75" hidden="1" thickBot="1" x14ac:dyDescent="0.3">
      <c r="A45" s="48"/>
      <c r="B45" s="49"/>
      <c r="C45" s="49"/>
      <c r="D45" s="49"/>
      <c r="E45" s="50"/>
      <c r="F45" s="14"/>
      <c r="G45" s="10"/>
      <c r="H45" s="11">
        <f t="shared" si="0"/>
        <v>0</v>
      </c>
      <c r="I45" s="114"/>
      <c r="J45" s="114"/>
      <c r="K45" s="114"/>
      <c r="L45" s="12"/>
      <c r="M45" s="10"/>
      <c r="N45" s="11">
        <f t="shared" si="1"/>
        <v>0</v>
      </c>
      <c r="O45" s="114"/>
      <c r="P45" s="114"/>
      <c r="Q45" s="114"/>
      <c r="R45" s="114"/>
      <c r="S45" s="114"/>
      <c r="T45" s="114"/>
      <c r="U45" s="12"/>
      <c r="V45" s="10"/>
      <c r="W45" s="11">
        <f t="shared" si="2"/>
        <v>0</v>
      </c>
      <c r="X45" s="12"/>
      <c r="Y45" s="10"/>
      <c r="Z45" s="11">
        <f t="shared" si="3"/>
        <v>0</v>
      </c>
      <c r="AA45" s="177"/>
      <c r="AB45" s="177"/>
      <c r="AC45" s="177"/>
      <c r="AD45" s="177"/>
      <c r="AE45" s="177"/>
      <c r="AF45" s="177"/>
      <c r="AG45" s="177"/>
      <c r="AH45" s="177"/>
      <c r="AI45" s="177"/>
      <c r="AJ45" s="13">
        <f t="shared" si="4"/>
        <v>0</v>
      </c>
    </row>
  </sheetData>
  <autoFilter ref="A6:AJ6">
    <sortState ref="A7:AJ28">
      <sortCondition descending="1" ref="AJ6"/>
    </sortState>
  </autoFilter>
  <mergeCells count="13">
    <mergeCell ref="A1:AJ1"/>
    <mergeCell ref="A2:AJ2"/>
    <mergeCell ref="F5:H5"/>
    <mergeCell ref="L5:N5"/>
    <mergeCell ref="U5:W5"/>
    <mergeCell ref="X5:Z5"/>
    <mergeCell ref="I5:K5"/>
    <mergeCell ref="O5:Q5"/>
    <mergeCell ref="R5:T5"/>
    <mergeCell ref="A3:AJ3"/>
    <mergeCell ref="AA5:AC5"/>
    <mergeCell ref="AD5:AF5"/>
    <mergeCell ref="AG5:AI5"/>
  </mergeCells>
  <printOptions horizontalCentered="1"/>
  <pageMargins left="3.937007874015748E-2" right="3.937007874015748E-2" top="1.1417322834645669" bottom="0.74803149606299213" header="0.11811023622047245" footer="0.31496062992125984"/>
  <pageSetup paperSize="9" scale="51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workbookViewId="0">
      <selection activeCell="L7" sqref="L7"/>
    </sheetView>
  </sheetViews>
  <sheetFormatPr defaultRowHeight="15" x14ac:dyDescent="0.25"/>
  <cols>
    <col min="1" max="1" width="27.5703125" customWidth="1"/>
    <col min="2" max="2" width="15.140625" customWidth="1"/>
    <col min="3" max="3" width="11.7109375" customWidth="1"/>
    <col min="4" max="4" width="20.85546875" customWidth="1"/>
    <col min="5" max="5" width="21.85546875" bestFit="1" customWidth="1"/>
    <col min="6" max="7" width="5.7109375" customWidth="1"/>
    <col min="8" max="8" width="7" customWidth="1"/>
    <col min="9" max="10" width="5.7109375" customWidth="1"/>
    <col min="11" max="11" width="7" customWidth="1"/>
    <col min="12" max="13" width="5.7109375" customWidth="1"/>
    <col min="14" max="14" width="7" customWidth="1"/>
    <col min="15" max="16" width="5.7109375" customWidth="1"/>
    <col min="17" max="17" width="7" customWidth="1"/>
    <col min="18" max="19" width="5.7109375" customWidth="1"/>
    <col min="20" max="20" width="7" customWidth="1"/>
    <col min="21" max="21" width="5.28515625" customWidth="1"/>
    <col min="22" max="22" width="6.42578125" customWidth="1"/>
    <col min="23" max="26" width="5.85546875" customWidth="1"/>
    <col min="27" max="27" width="8.140625" bestFit="1" customWidth="1"/>
  </cols>
  <sheetData>
    <row r="1" spans="1:28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51"/>
    </row>
    <row r="2" spans="1:28" ht="28.5" x14ac:dyDescent="0.45">
      <c r="A2" s="640" t="s">
        <v>11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52"/>
    </row>
    <row r="3" spans="1:28" ht="28.5" x14ac:dyDescent="0.45">
      <c r="A3" s="647" t="s">
        <v>28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52"/>
    </row>
    <row r="4" spans="1:28" ht="15.75" thickBot="1" x14ac:dyDescent="0.3"/>
    <row r="5" spans="1:28" ht="27.75" customHeight="1" thickBot="1" x14ac:dyDescent="0.3">
      <c r="A5" s="1"/>
      <c r="B5" s="1"/>
      <c r="C5" s="1"/>
      <c r="D5" s="1"/>
      <c r="E5" s="1"/>
      <c r="F5" s="641" t="s">
        <v>299</v>
      </c>
      <c r="G5" s="642"/>
      <c r="H5" s="643"/>
      <c r="I5" s="641" t="s">
        <v>299</v>
      </c>
      <c r="J5" s="642"/>
      <c r="K5" s="643"/>
      <c r="L5" s="641"/>
      <c r="M5" s="642"/>
      <c r="N5" s="643"/>
      <c r="O5" s="641"/>
      <c r="P5" s="642"/>
      <c r="Q5" s="643"/>
      <c r="R5" s="641"/>
      <c r="S5" s="642"/>
      <c r="T5" s="643"/>
      <c r="U5" s="641"/>
      <c r="V5" s="642"/>
      <c r="W5" s="661"/>
      <c r="X5" s="648" t="s">
        <v>33</v>
      </c>
      <c r="Y5" s="649"/>
      <c r="Z5" s="643"/>
      <c r="AA5" s="155" t="s">
        <v>0</v>
      </c>
    </row>
    <row r="6" spans="1:28" ht="15.75" thickBot="1" x14ac:dyDescent="0.3">
      <c r="A6" s="44" t="s">
        <v>1</v>
      </c>
      <c r="B6" s="44" t="s">
        <v>2</v>
      </c>
      <c r="C6" s="44" t="s">
        <v>3</v>
      </c>
      <c r="D6" s="44" t="s">
        <v>4</v>
      </c>
      <c r="E6" s="45" t="s">
        <v>5</v>
      </c>
      <c r="F6" s="267">
        <v>45402</v>
      </c>
      <c r="G6" s="268">
        <v>45403</v>
      </c>
      <c r="H6" s="15" t="s">
        <v>6</v>
      </c>
      <c r="I6" s="267" t="s">
        <v>412</v>
      </c>
      <c r="J6" s="268">
        <v>45423</v>
      </c>
      <c r="K6" s="15" t="s">
        <v>6</v>
      </c>
      <c r="L6" s="267"/>
      <c r="M6" s="268"/>
      <c r="N6" s="15" t="s">
        <v>6</v>
      </c>
      <c r="O6" s="267"/>
      <c r="P6" s="268"/>
      <c r="Q6" s="15" t="s">
        <v>6</v>
      </c>
      <c r="R6" s="267"/>
      <c r="S6" s="268"/>
      <c r="T6" s="15" t="s">
        <v>6</v>
      </c>
      <c r="U6" s="258"/>
      <c r="V6" s="259"/>
      <c r="W6" s="533" t="s">
        <v>6</v>
      </c>
      <c r="X6" s="514">
        <v>45185</v>
      </c>
      <c r="Y6" s="515">
        <v>45186</v>
      </c>
      <c r="Z6" s="121" t="s">
        <v>6</v>
      </c>
      <c r="AA6" s="156"/>
    </row>
    <row r="7" spans="1:28" ht="15.75" thickBot="1" x14ac:dyDescent="0.3">
      <c r="A7" s="4" t="s">
        <v>300</v>
      </c>
      <c r="B7" s="4" t="s">
        <v>333</v>
      </c>
      <c r="C7" s="4" t="s">
        <v>334</v>
      </c>
      <c r="D7" s="4" t="s">
        <v>302</v>
      </c>
      <c r="E7" s="4" t="s">
        <v>335</v>
      </c>
      <c r="F7" s="241">
        <v>21.38</v>
      </c>
      <c r="G7" s="178" t="s">
        <v>265</v>
      </c>
      <c r="H7" s="104">
        <v>21.38</v>
      </c>
      <c r="I7" s="20" t="s">
        <v>265</v>
      </c>
      <c r="J7" s="21">
        <v>0</v>
      </c>
      <c r="K7" s="22">
        <v>0</v>
      </c>
      <c r="L7" s="20"/>
      <c r="M7" s="21"/>
      <c r="N7" s="22"/>
      <c r="O7" s="20"/>
      <c r="P7" s="21"/>
      <c r="Q7" s="22"/>
      <c r="R7" s="20"/>
      <c r="S7" s="21"/>
      <c r="T7" s="22"/>
      <c r="U7" s="35"/>
      <c r="V7" s="21"/>
      <c r="W7" s="532"/>
      <c r="X7" s="534"/>
      <c r="Y7" s="532"/>
      <c r="Z7" s="22"/>
      <c r="AA7" s="302">
        <f>H7+K7+N7+Q7+T7+W7+Z7</f>
        <v>21.38</v>
      </c>
    </row>
    <row r="8" spans="1:28" ht="15.75" thickBot="1" x14ac:dyDescent="0.3">
      <c r="A8" s="4" t="s">
        <v>309</v>
      </c>
      <c r="B8" s="4" t="s">
        <v>310</v>
      </c>
      <c r="C8" s="4" t="s">
        <v>311</v>
      </c>
      <c r="D8" s="4" t="s">
        <v>312</v>
      </c>
      <c r="E8" s="4" t="s">
        <v>313</v>
      </c>
      <c r="F8" s="243" t="s">
        <v>265</v>
      </c>
      <c r="G8" s="93" t="s">
        <v>81</v>
      </c>
      <c r="H8" s="102">
        <v>0</v>
      </c>
      <c r="I8" s="7"/>
      <c r="J8" s="4"/>
      <c r="K8" s="6"/>
      <c r="L8" s="7"/>
      <c r="M8" s="4"/>
      <c r="N8" s="6"/>
      <c r="O8" s="7"/>
      <c r="P8" s="4"/>
      <c r="Q8" s="6"/>
      <c r="R8" s="7"/>
      <c r="S8" s="4"/>
      <c r="T8" s="6"/>
      <c r="U8" s="14"/>
      <c r="V8" s="4"/>
      <c r="W8" s="147"/>
      <c r="X8" s="386"/>
      <c r="Y8" s="147"/>
      <c r="Z8" s="6"/>
      <c r="AA8" s="302">
        <f>H8+K8+N8+Q8+T8+W8+Z8</f>
        <v>0</v>
      </c>
    </row>
    <row r="9" spans="1:28" ht="15.75" thickBot="1" x14ac:dyDescent="0.3">
      <c r="A9" s="69"/>
      <c r="B9" s="63"/>
      <c r="C9" s="63"/>
      <c r="D9" s="63"/>
      <c r="E9" s="74"/>
      <c r="F9" s="95"/>
      <c r="G9" s="93"/>
      <c r="H9" s="58"/>
      <c r="I9" s="7"/>
      <c r="J9" s="4"/>
      <c r="K9" s="6"/>
      <c r="L9" s="7"/>
      <c r="M9" s="4"/>
      <c r="N9" s="6"/>
      <c r="O9" s="7"/>
      <c r="P9" s="4"/>
      <c r="Q9" s="6"/>
      <c r="R9" s="7"/>
      <c r="S9" s="4"/>
      <c r="T9" s="6"/>
      <c r="U9" s="14"/>
      <c r="V9" s="4"/>
      <c r="W9" s="147"/>
      <c r="X9" s="386"/>
      <c r="Y9" s="147"/>
      <c r="Z9" s="6"/>
      <c r="AA9" s="302">
        <f>H9+K9+N9+Q9+T9+W9+Z9</f>
        <v>0</v>
      </c>
    </row>
    <row r="10" spans="1:28" ht="15.75" thickBot="1" x14ac:dyDescent="0.3">
      <c r="A10" s="46"/>
      <c r="B10" s="8"/>
      <c r="C10" s="8"/>
      <c r="D10" s="8"/>
      <c r="E10" s="9"/>
      <c r="F10" s="95"/>
      <c r="G10" s="93"/>
      <c r="H10" s="102"/>
      <c r="I10" s="7"/>
      <c r="J10" s="4"/>
      <c r="K10" s="6"/>
      <c r="L10" s="7"/>
      <c r="M10" s="4"/>
      <c r="N10" s="6"/>
      <c r="O10" s="7"/>
      <c r="P10" s="4"/>
      <c r="Q10" s="6"/>
      <c r="R10" s="7"/>
      <c r="S10" s="4"/>
      <c r="T10" s="6"/>
      <c r="U10" s="14"/>
      <c r="V10" s="4"/>
      <c r="W10" s="147"/>
      <c r="X10" s="386"/>
      <c r="Y10" s="147"/>
      <c r="Z10" s="6"/>
      <c r="AA10" s="302">
        <f>H10+K10+N10+Q10+T10+W10+Z10</f>
        <v>0</v>
      </c>
    </row>
    <row r="11" spans="1:28" ht="15.75" thickBot="1" x14ac:dyDescent="0.3">
      <c r="A11" s="46"/>
      <c r="B11" s="8"/>
      <c r="C11" s="8"/>
      <c r="D11" s="8"/>
      <c r="E11" s="9"/>
      <c r="F11" s="95"/>
      <c r="G11" s="93"/>
      <c r="H11" s="102"/>
      <c r="I11" s="7"/>
      <c r="J11" s="4"/>
      <c r="K11" s="6"/>
      <c r="L11" s="7"/>
      <c r="M11" s="4"/>
      <c r="N11" s="6"/>
      <c r="O11" s="7"/>
      <c r="P11" s="4"/>
      <c r="Q11" s="6"/>
      <c r="R11" s="7"/>
      <c r="S11" s="4"/>
      <c r="T11" s="6"/>
      <c r="U11" s="14"/>
      <c r="V11" s="4"/>
      <c r="W11" s="147"/>
      <c r="X11" s="386"/>
      <c r="Y11" s="147"/>
      <c r="Z11" s="6"/>
      <c r="AA11" s="302">
        <f t="shared" ref="AA11:AA19" si="0">H11+K11+N11+Q11+T11+W11+Z11</f>
        <v>0</v>
      </c>
    </row>
    <row r="12" spans="1:28" ht="15.75" thickBot="1" x14ac:dyDescent="0.3">
      <c r="A12" s="46"/>
      <c r="B12" s="8"/>
      <c r="C12" s="8"/>
      <c r="D12" s="8"/>
      <c r="E12" s="9"/>
      <c r="F12" s="95"/>
      <c r="G12" s="93"/>
      <c r="H12" s="102"/>
      <c r="I12" s="7"/>
      <c r="J12" s="4"/>
      <c r="K12" s="6"/>
      <c r="L12" s="7"/>
      <c r="M12" s="4"/>
      <c r="N12" s="6"/>
      <c r="O12" s="7"/>
      <c r="P12" s="4"/>
      <c r="Q12" s="6"/>
      <c r="R12" s="7"/>
      <c r="S12" s="4"/>
      <c r="T12" s="6"/>
      <c r="U12" s="14"/>
      <c r="V12" s="4"/>
      <c r="W12" s="147"/>
      <c r="X12" s="386"/>
      <c r="Y12" s="147"/>
      <c r="Z12" s="6"/>
      <c r="AA12" s="302">
        <f t="shared" si="0"/>
        <v>0</v>
      </c>
    </row>
    <row r="13" spans="1:28" ht="15.75" thickBot="1" x14ac:dyDescent="0.3">
      <c r="A13" s="46"/>
      <c r="B13" s="8"/>
      <c r="C13" s="8"/>
      <c r="D13" s="8"/>
      <c r="E13" s="9"/>
      <c r="F13" s="95"/>
      <c r="G13" s="93"/>
      <c r="H13" s="102"/>
      <c r="I13" s="7"/>
      <c r="J13" s="4"/>
      <c r="K13" s="6"/>
      <c r="L13" s="7"/>
      <c r="M13" s="4"/>
      <c r="N13" s="6"/>
      <c r="O13" s="7"/>
      <c r="P13" s="4"/>
      <c r="Q13" s="6"/>
      <c r="R13" s="7"/>
      <c r="S13" s="4"/>
      <c r="T13" s="6"/>
      <c r="U13" s="14"/>
      <c r="V13" s="4"/>
      <c r="W13" s="147"/>
      <c r="X13" s="386"/>
      <c r="Y13" s="147"/>
      <c r="Z13" s="6"/>
      <c r="AA13" s="302">
        <f t="shared" si="0"/>
        <v>0</v>
      </c>
    </row>
    <row r="14" spans="1:28" ht="15.75" thickBot="1" x14ac:dyDescent="0.3">
      <c r="A14" s="46"/>
      <c r="B14" s="8"/>
      <c r="C14" s="8"/>
      <c r="D14" s="8"/>
      <c r="E14" s="9"/>
      <c r="F14" s="95"/>
      <c r="G14" s="93"/>
      <c r="H14" s="102"/>
      <c r="I14" s="7"/>
      <c r="J14" s="4"/>
      <c r="K14" s="6"/>
      <c r="L14" s="7"/>
      <c r="M14" s="4"/>
      <c r="N14" s="6"/>
      <c r="O14" s="7"/>
      <c r="P14" s="4"/>
      <c r="Q14" s="6"/>
      <c r="R14" s="7"/>
      <c r="S14" s="4"/>
      <c r="T14" s="6"/>
      <c r="U14" s="14"/>
      <c r="V14" s="4"/>
      <c r="W14" s="147"/>
      <c r="X14" s="386"/>
      <c r="Y14" s="147"/>
      <c r="Z14" s="6"/>
      <c r="AA14" s="302">
        <f t="shared" si="0"/>
        <v>0</v>
      </c>
    </row>
    <row r="15" spans="1:28" ht="15.75" thickBot="1" x14ac:dyDescent="0.3">
      <c r="A15" s="46"/>
      <c r="B15" s="8"/>
      <c r="C15" s="8"/>
      <c r="D15" s="8"/>
      <c r="E15" s="9"/>
      <c r="F15" s="7"/>
      <c r="G15" s="4"/>
      <c r="H15" s="6"/>
      <c r="I15" s="7"/>
      <c r="J15" s="4"/>
      <c r="K15" s="6"/>
      <c r="L15" s="7"/>
      <c r="M15" s="4"/>
      <c r="N15" s="6"/>
      <c r="O15" s="7"/>
      <c r="P15" s="4"/>
      <c r="Q15" s="6"/>
      <c r="R15" s="7"/>
      <c r="S15" s="4"/>
      <c r="T15" s="6"/>
      <c r="U15" s="14"/>
      <c r="V15" s="4"/>
      <c r="W15" s="147"/>
      <c r="X15" s="386"/>
      <c r="Y15" s="147"/>
      <c r="Z15" s="6"/>
      <c r="AA15" s="302">
        <f t="shared" si="0"/>
        <v>0</v>
      </c>
    </row>
    <row r="16" spans="1:28" ht="15.75" thickBot="1" x14ac:dyDescent="0.3">
      <c r="A16" s="46"/>
      <c r="B16" s="8"/>
      <c r="C16" s="8"/>
      <c r="D16" s="8"/>
      <c r="E16" s="9"/>
      <c r="F16" s="95"/>
      <c r="G16" s="93"/>
      <c r="H16" s="102"/>
      <c r="I16" s="7"/>
      <c r="J16" s="4"/>
      <c r="K16" s="6"/>
      <c r="L16" s="7"/>
      <c r="M16" s="4"/>
      <c r="N16" s="6"/>
      <c r="O16" s="7"/>
      <c r="P16" s="4"/>
      <c r="Q16" s="6"/>
      <c r="R16" s="7"/>
      <c r="S16" s="4"/>
      <c r="T16" s="6"/>
      <c r="U16" s="14"/>
      <c r="V16" s="4"/>
      <c r="W16" s="147"/>
      <c r="X16" s="386"/>
      <c r="Y16" s="147"/>
      <c r="Z16" s="6"/>
      <c r="AA16" s="302">
        <f t="shared" si="0"/>
        <v>0</v>
      </c>
    </row>
    <row r="17" spans="1:27" ht="15.75" thickBot="1" x14ac:dyDescent="0.3">
      <c r="A17" s="69"/>
      <c r="B17" s="63"/>
      <c r="C17" s="63"/>
      <c r="D17" s="63"/>
      <c r="E17" s="74"/>
      <c r="F17" s="95"/>
      <c r="G17" s="93"/>
      <c r="H17" s="58"/>
      <c r="I17" s="7"/>
      <c r="J17" s="4"/>
      <c r="K17" s="6"/>
      <c r="L17" s="7"/>
      <c r="M17" s="4"/>
      <c r="N17" s="6"/>
      <c r="O17" s="7"/>
      <c r="P17" s="4"/>
      <c r="Q17" s="6"/>
      <c r="R17" s="7"/>
      <c r="S17" s="4"/>
      <c r="T17" s="6"/>
      <c r="U17" s="14"/>
      <c r="V17" s="4"/>
      <c r="W17" s="147"/>
      <c r="X17" s="386"/>
      <c r="Y17" s="147"/>
      <c r="Z17" s="6"/>
      <c r="AA17" s="302">
        <f t="shared" si="0"/>
        <v>0</v>
      </c>
    </row>
    <row r="18" spans="1:27" ht="15.75" thickBot="1" x14ac:dyDescent="0.3">
      <c r="A18" s="46"/>
      <c r="B18" s="8"/>
      <c r="C18" s="8"/>
      <c r="D18" s="8"/>
      <c r="E18" s="9"/>
      <c r="F18" s="95"/>
      <c r="G18" s="93"/>
      <c r="H18" s="102"/>
      <c r="I18" s="7"/>
      <c r="J18" s="4"/>
      <c r="K18" s="6"/>
      <c r="L18" s="7"/>
      <c r="M18" s="4"/>
      <c r="N18" s="6"/>
      <c r="O18" s="7"/>
      <c r="P18" s="4"/>
      <c r="Q18" s="6"/>
      <c r="R18" s="7"/>
      <c r="S18" s="4"/>
      <c r="T18" s="6"/>
      <c r="U18" s="14"/>
      <c r="V18" s="4"/>
      <c r="W18" s="147"/>
      <c r="X18" s="386"/>
      <c r="Y18" s="147"/>
      <c r="Z18" s="6"/>
      <c r="AA18" s="302">
        <f t="shared" si="0"/>
        <v>0</v>
      </c>
    </row>
    <row r="19" spans="1:27" x14ac:dyDescent="0.25">
      <c r="A19" s="46"/>
      <c r="B19" s="8"/>
      <c r="C19" s="8"/>
      <c r="D19" s="8"/>
      <c r="E19" s="9"/>
      <c r="F19" s="95"/>
      <c r="G19" s="93"/>
      <c r="H19" s="102"/>
      <c r="I19" s="7"/>
      <c r="J19" s="4"/>
      <c r="K19" s="6"/>
      <c r="L19" s="7"/>
      <c r="M19" s="4"/>
      <c r="N19" s="6"/>
      <c r="O19" s="7"/>
      <c r="P19" s="4"/>
      <c r="Q19" s="6"/>
      <c r="R19" s="7"/>
      <c r="S19" s="4"/>
      <c r="T19" s="6"/>
      <c r="U19" s="14"/>
      <c r="V19" s="4"/>
      <c r="W19" s="147"/>
      <c r="X19" s="386"/>
      <c r="Y19" s="147"/>
      <c r="Z19" s="6"/>
      <c r="AA19" s="302">
        <f t="shared" si="0"/>
        <v>0</v>
      </c>
    </row>
    <row r="20" spans="1:27" x14ac:dyDescent="0.25">
      <c r="A20" s="46"/>
      <c r="B20" s="8"/>
      <c r="C20" s="8"/>
      <c r="D20" s="8"/>
      <c r="E20" s="9"/>
      <c r="F20" s="95"/>
      <c r="G20" s="93"/>
      <c r="H20" s="102"/>
      <c r="I20" s="7"/>
      <c r="J20" s="4"/>
      <c r="K20" s="6"/>
      <c r="L20" s="7"/>
      <c r="M20" s="4"/>
      <c r="N20" s="6"/>
      <c r="O20" s="7"/>
      <c r="P20" s="4"/>
      <c r="Q20" s="6"/>
      <c r="R20" s="7"/>
      <c r="S20" s="4"/>
      <c r="T20" s="6"/>
      <c r="U20" s="14"/>
      <c r="V20" s="4"/>
      <c r="W20" s="147"/>
      <c r="X20" s="386"/>
      <c r="Y20" s="147"/>
      <c r="Z20" s="6"/>
      <c r="AA20" s="151">
        <f>N20+Q20</f>
        <v>0</v>
      </c>
    </row>
    <row r="21" spans="1:27" x14ac:dyDescent="0.25">
      <c r="A21" s="46"/>
      <c r="B21" s="8"/>
      <c r="C21" s="8"/>
      <c r="D21" s="8"/>
      <c r="E21" s="9"/>
      <c r="F21" s="95"/>
      <c r="G21" s="93"/>
      <c r="H21" s="102"/>
      <c r="I21" s="7"/>
      <c r="J21" s="4"/>
      <c r="K21" s="6"/>
      <c r="L21" s="7"/>
      <c r="M21" s="4"/>
      <c r="N21" s="6"/>
      <c r="O21" s="7"/>
      <c r="P21" s="4"/>
      <c r="Q21" s="6"/>
      <c r="R21" s="7"/>
      <c r="S21" s="4"/>
      <c r="T21" s="6"/>
      <c r="U21" s="14"/>
      <c r="V21" s="4"/>
      <c r="W21" s="147"/>
      <c r="X21" s="386"/>
      <c r="Y21" s="147"/>
      <c r="Z21" s="6"/>
      <c r="AA21" s="151">
        <f>H21+K21+N21</f>
        <v>0</v>
      </c>
    </row>
    <row r="22" spans="1:27" x14ac:dyDescent="0.25">
      <c r="A22" s="46"/>
      <c r="B22" s="8"/>
      <c r="C22" s="8"/>
      <c r="D22" s="8"/>
      <c r="E22" s="9"/>
      <c r="F22" s="7"/>
      <c r="G22" s="4"/>
      <c r="H22" s="6"/>
      <c r="I22" s="7"/>
      <c r="J22" s="4"/>
      <c r="K22" s="6"/>
      <c r="L22" s="7"/>
      <c r="M22" s="4"/>
      <c r="N22" s="6"/>
      <c r="O22" s="7"/>
      <c r="P22" s="4"/>
      <c r="Q22" s="6"/>
      <c r="R22" s="7"/>
      <c r="S22" s="4"/>
      <c r="T22" s="6"/>
      <c r="U22" s="14"/>
      <c r="V22" s="4"/>
      <c r="W22" s="147"/>
      <c r="X22" s="386"/>
      <c r="Y22" s="147"/>
      <c r="Z22" s="6"/>
      <c r="AA22" s="151"/>
    </row>
    <row r="23" spans="1:27" x14ac:dyDescent="0.25">
      <c r="A23" s="46"/>
      <c r="B23" s="8"/>
      <c r="C23" s="8"/>
      <c r="D23" s="8"/>
      <c r="E23" s="9"/>
      <c r="F23" s="95"/>
      <c r="G23" s="93"/>
      <c r="H23" s="102"/>
      <c r="I23" s="7"/>
      <c r="J23" s="4"/>
      <c r="K23" s="6"/>
      <c r="L23" s="7"/>
      <c r="M23" s="4"/>
      <c r="N23" s="6"/>
      <c r="O23" s="7"/>
      <c r="P23" s="4"/>
      <c r="Q23" s="6"/>
      <c r="R23" s="7"/>
      <c r="S23" s="4"/>
      <c r="T23" s="6"/>
      <c r="U23" s="14"/>
      <c r="V23" s="4"/>
      <c r="W23" s="147"/>
      <c r="X23" s="386"/>
      <c r="Y23" s="147"/>
      <c r="Z23" s="6"/>
      <c r="AA23" s="151"/>
    </row>
    <row r="24" spans="1:27" x14ac:dyDescent="0.25">
      <c r="A24" s="46"/>
      <c r="B24" s="8"/>
      <c r="C24" s="8"/>
      <c r="D24" s="8"/>
      <c r="E24" s="9"/>
      <c r="F24" s="95"/>
      <c r="G24" s="93"/>
      <c r="H24" s="102"/>
      <c r="I24" s="7"/>
      <c r="J24" s="4"/>
      <c r="K24" s="6"/>
      <c r="L24" s="7"/>
      <c r="M24" s="4"/>
      <c r="N24" s="6"/>
      <c r="O24" s="7"/>
      <c r="P24" s="4"/>
      <c r="Q24" s="6"/>
      <c r="R24" s="7"/>
      <c r="S24" s="4"/>
      <c r="T24" s="6"/>
      <c r="U24" s="14"/>
      <c r="V24" s="4"/>
      <c r="W24" s="147"/>
      <c r="X24" s="386"/>
      <c r="Y24" s="147"/>
      <c r="Z24" s="6"/>
      <c r="AA24" s="151"/>
    </row>
    <row r="25" spans="1:27" x14ac:dyDescent="0.25">
      <c r="A25" s="46"/>
      <c r="B25" s="8"/>
      <c r="C25" s="8"/>
      <c r="D25" s="8"/>
      <c r="E25" s="9"/>
      <c r="F25" s="95"/>
      <c r="G25" s="93"/>
      <c r="H25" s="102"/>
      <c r="I25" s="7"/>
      <c r="J25" s="4"/>
      <c r="K25" s="6"/>
      <c r="L25" s="7"/>
      <c r="M25" s="4"/>
      <c r="N25" s="6"/>
      <c r="O25" s="7"/>
      <c r="P25" s="4"/>
      <c r="Q25" s="6"/>
      <c r="R25" s="7"/>
      <c r="S25" s="4"/>
      <c r="T25" s="6"/>
      <c r="U25" s="14"/>
      <c r="V25" s="4"/>
      <c r="W25" s="147"/>
      <c r="X25" s="386"/>
      <c r="Y25" s="147"/>
      <c r="Z25" s="6"/>
      <c r="AA25" s="151"/>
    </row>
    <row r="26" spans="1:27" ht="15.75" thickBot="1" x14ac:dyDescent="0.3">
      <c r="A26" s="48"/>
      <c r="B26" s="49"/>
      <c r="C26" s="49"/>
      <c r="D26" s="49"/>
      <c r="E26" s="56"/>
      <c r="F26" s="96"/>
      <c r="G26" s="94"/>
      <c r="H26" s="103"/>
      <c r="I26" s="12"/>
      <c r="J26" s="10"/>
      <c r="K26" s="11"/>
      <c r="L26" s="12"/>
      <c r="M26" s="10"/>
      <c r="N26" s="11"/>
      <c r="O26" s="12"/>
      <c r="P26" s="10"/>
      <c r="Q26" s="11"/>
      <c r="R26" s="12"/>
      <c r="S26" s="10"/>
      <c r="T26" s="11"/>
      <c r="U26" s="36"/>
      <c r="V26" s="10"/>
      <c r="W26" s="188"/>
      <c r="X26" s="387"/>
      <c r="Y26" s="188"/>
      <c r="Z26" s="11"/>
      <c r="AA26" s="255"/>
    </row>
    <row r="27" spans="1:27" hidden="1" x14ac:dyDescent="0.25">
      <c r="A27" s="53"/>
      <c r="B27" s="27"/>
      <c r="C27" s="27"/>
      <c r="D27" s="27"/>
      <c r="E27" s="54"/>
      <c r="F27" s="41"/>
      <c r="G27" s="17"/>
      <c r="H27" s="18">
        <f t="shared" ref="H27:H37" si="1">F27+G27</f>
        <v>0</v>
      </c>
      <c r="I27" s="16"/>
      <c r="J27" s="17"/>
      <c r="K27" s="18">
        <f t="shared" ref="K27:K37" si="2">I27+J27</f>
        <v>0</v>
      </c>
      <c r="L27" s="16"/>
      <c r="M27" s="17"/>
      <c r="N27" s="18">
        <f t="shared" ref="N27:N37" si="3">L27+M27</f>
        <v>0</v>
      </c>
      <c r="O27" s="16"/>
      <c r="P27" s="17"/>
      <c r="Q27" s="18">
        <f t="shared" ref="Q27:Q37" si="4">O27+P27</f>
        <v>0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52"/>
    </row>
    <row r="28" spans="1:27" hidden="1" x14ac:dyDescent="0.25">
      <c r="A28" s="46"/>
      <c r="B28" s="8"/>
      <c r="C28" s="8"/>
      <c r="D28" s="8"/>
      <c r="E28" s="47"/>
      <c r="F28" s="14"/>
      <c r="G28" s="4"/>
      <c r="H28" s="6">
        <f t="shared" si="1"/>
        <v>0</v>
      </c>
      <c r="I28" s="7"/>
      <c r="J28" s="4"/>
      <c r="K28" s="6">
        <f t="shared" si="2"/>
        <v>0</v>
      </c>
      <c r="L28" s="7"/>
      <c r="M28" s="4"/>
      <c r="N28" s="6">
        <f t="shared" si="3"/>
        <v>0</v>
      </c>
      <c r="O28" s="7"/>
      <c r="P28" s="4"/>
      <c r="Q28" s="6">
        <f t="shared" si="4"/>
        <v>0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41"/>
    </row>
    <row r="29" spans="1:27" hidden="1" x14ac:dyDescent="0.25">
      <c r="A29" s="46"/>
      <c r="B29" s="8"/>
      <c r="C29" s="8"/>
      <c r="D29" s="8"/>
      <c r="E29" s="47"/>
      <c r="F29" s="14"/>
      <c r="G29" s="4"/>
      <c r="H29" s="6">
        <f t="shared" si="1"/>
        <v>0</v>
      </c>
      <c r="I29" s="7"/>
      <c r="J29" s="4"/>
      <c r="K29" s="6">
        <f t="shared" si="2"/>
        <v>0</v>
      </c>
      <c r="L29" s="7"/>
      <c r="M29" s="4"/>
      <c r="N29" s="6">
        <f t="shared" si="3"/>
        <v>0</v>
      </c>
      <c r="O29" s="7"/>
      <c r="P29" s="4"/>
      <c r="Q29" s="6">
        <f t="shared" si="4"/>
        <v>0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41"/>
    </row>
    <row r="30" spans="1:27" hidden="1" x14ac:dyDescent="0.25">
      <c r="A30" s="46"/>
      <c r="B30" s="8"/>
      <c r="C30" s="8"/>
      <c r="D30" s="8"/>
      <c r="E30" s="47"/>
      <c r="F30" s="14"/>
      <c r="G30" s="4"/>
      <c r="H30" s="6">
        <f t="shared" si="1"/>
        <v>0</v>
      </c>
      <c r="I30" s="7"/>
      <c r="J30" s="4"/>
      <c r="K30" s="6">
        <f t="shared" si="2"/>
        <v>0</v>
      </c>
      <c r="L30" s="7"/>
      <c r="M30" s="4"/>
      <c r="N30" s="6">
        <f t="shared" si="3"/>
        <v>0</v>
      </c>
      <c r="O30" s="7"/>
      <c r="P30" s="4"/>
      <c r="Q30" s="6">
        <f t="shared" si="4"/>
        <v>0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41"/>
    </row>
    <row r="31" spans="1:27" hidden="1" x14ac:dyDescent="0.25">
      <c r="A31" s="46"/>
      <c r="B31" s="8"/>
      <c r="C31" s="8"/>
      <c r="D31" s="8"/>
      <c r="E31" s="47"/>
      <c r="F31" s="14"/>
      <c r="G31" s="4"/>
      <c r="H31" s="6">
        <f t="shared" si="1"/>
        <v>0</v>
      </c>
      <c r="I31" s="7"/>
      <c r="J31" s="4"/>
      <c r="K31" s="6">
        <f t="shared" si="2"/>
        <v>0</v>
      </c>
      <c r="L31" s="7"/>
      <c r="M31" s="4"/>
      <c r="N31" s="6">
        <f t="shared" si="3"/>
        <v>0</v>
      </c>
      <c r="O31" s="7"/>
      <c r="P31" s="4"/>
      <c r="Q31" s="6">
        <f t="shared" si="4"/>
        <v>0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41"/>
    </row>
    <row r="32" spans="1:27" hidden="1" x14ac:dyDescent="0.25">
      <c r="A32" s="46"/>
      <c r="B32" s="8"/>
      <c r="C32" s="8"/>
      <c r="D32" s="8"/>
      <c r="E32" s="47"/>
      <c r="F32" s="14"/>
      <c r="G32" s="4"/>
      <c r="H32" s="6">
        <f t="shared" si="1"/>
        <v>0</v>
      </c>
      <c r="I32" s="7"/>
      <c r="J32" s="4"/>
      <c r="K32" s="6">
        <f t="shared" si="2"/>
        <v>0</v>
      </c>
      <c r="L32" s="7"/>
      <c r="M32" s="4"/>
      <c r="N32" s="6">
        <f t="shared" si="3"/>
        <v>0</v>
      </c>
      <c r="O32" s="7"/>
      <c r="P32" s="4"/>
      <c r="Q32" s="6">
        <f t="shared" si="4"/>
        <v>0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41"/>
    </row>
    <row r="33" spans="1:27" hidden="1" x14ac:dyDescent="0.25">
      <c r="A33" s="46"/>
      <c r="B33" s="8"/>
      <c r="C33" s="8"/>
      <c r="D33" s="8"/>
      <c r="E33" s="47"/>
      <c r="F33" s="14"/>
      <c r="G33" s="4"/>
      <c r="H33" s="6">
        <f t="shared" si="1"/>
        <v>0</v>
      </c>
      <c r="I33" s="7"/>
      <c r="J33" s="4"/>
      <c r="K33" s="6">
        <f t="shared" si="2"/>
        <v>0</v>
      </c>
      <c r="L33" s="7"/>
      <c r="M33" s="4"/>
      <c r="N33" s="6">
        <f t="shared" si="3"/>
        <v>0</v>
      </c>
      <c r="O33" s="7"/>
      <c r="P33" s="4"/>
      <c r="Q33" s="6">
        <f t="shared" si="4"/>
        <v>0</v>
      </c>
      <c r="R33" s="136"/>
      <c r="S33" s="136"/>
      <c r="T33" s="136"/>
      <c r="U33" s="136"/>
      <c r="V33" s="136"/>
      <c r="W33" s="136"/>
      <c r="X33" s="136"/>
      <c r="Y33" s="136"/>
      <c r="Z33" s="136"/>
      <c r="AA33" s="141"/>
    </row>
    <row r="34" spans="1:27" hidden="1" x14ac:dyDescent="0.25">
      <c r="A34" s="46"/>
      <c r="B34" s="8"/>
      <c r="C34" s="8"/>
      <c r="D34" s="8"/>
      <c r="E34" s="47"/>
      <c r="F34" s="14"/>
      <c r="G34" s="4"/>
      <c r="H34" s="6">
        <f t="shared" si="1"/>
        <v>0</v>
      </c>
      <c r="I34" s="7"/>
      <c r="J34" s="4"/>
      <c r="K34" s="6">
        <f t="shared" si="2"/>
        <v>0</v>
      </c>
      <c r="L34" s="7"/>
      <c r="M34" s="4"/>
      <c r="N34" s="6">
        <f t="shared" si="3"/>
        <v>0</v>
      </c>
      <c r="O34" s="7"/>
      <c r="P34" s="4"/>
      <c r="Q34" s="6">
        <f t="shared" si="4"/>
        <v>0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41"/>
    </row>
    <row r="35" spans="1:27" hidden="1" x14ac:dyDescent="0.25">
      <c r="A35" s="46"/>
      <c r="B35" s="8"/>
      <c r="C35" s="8"/>
      <c r="D35" s="8"/>
      <c r="E35" s="47"/>
      <c r="F35" s="14"/>
      <c r="G35" s="4"/>
      <c r="H35" s="6">
        <f t="shared" si="1"/>
        <v>0</v>
      </c>
      <c r="I35" s="7"/>
      <c r="J35" s="4"/>
      <c r="K35" s="6">
        <f t="shared" si="2"/>
        <v>0</v>
      </c>
      <c r="L35" s="7"/>
      <c r="M35" s="4"/>
      <c r="N35" s="6">
        <f t="shared" si="3"/>
        <v>0</v>
      </c>
      <c r="O35" s="7"/>
      <c r="P35" s="4"/>
      <c r="Q35" s="6">
        <f t="shared" si="4"/>
        <v>0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41"/>
    </row>
    <row r="36" spans="1:27" hidden="1" x14ac:dyDescent="0.25">
      <c r="A36" s="46"/>
      <c r="B36" s="8"/>
      <c r="C36" s="8"/>
      <c r="D36" s="8"/>
      <c r="E36" s="47"/>
      <c r="F36" s="14"/>
      <c r="G36" s="4"/>
      <c r="H36" s="6">
        <f t="shared" si="1"/>
        <v>0</v>
      </c>
      <c r="I36" s="7"/>
      <c r="J36" s="4"/>
      <c r="K36" s="6">
        <f t="shared" si="2"/>
        <v>0</v>
      </c>
      <c r="L36" s="7"/>
      <c r="M36" s="4"/>
      <c r="N36" s="6">
        <f t="shared" si="3"/>
        <v>0</v>
      </c>
      <c r="O36" s="7"/>
      <c r="P36" s="4"/>
      <c r="Q36" s="6">
        <f t="shared" si="4"/>
        <v>0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41"/>
    </row>
    <row r="37" spans="1:27" ht="15.75" hidden="1" thickBot="1" x14ac:dyDescent="0.3">
      <c r="A37" s="48"/>
      <c r="B37" s="49"/>
      <c r="C37" s="49"/>
      <c r="D37" s="49"/>
      <c r="E37" s="50"/>
      <c r="F37" s="14"/>
      <c r="G37" s="10"/>
      <c r="H37" s="11">
        <f t="shared" si="1"/>
        <v>0</v>
      </c>
      <c r="I37" s="12"/>
      <c r="J37" s="10"/>
      <c r="K37" s="11">
        <f t="shared" si="2"/>
        <v>0</v>
      </c>
      <c r="L37" s="12"/>
      <c r="M37" s="10"/>
      <c r="N37" s="11">
        <f t="shared" si="3"/>
        <v>0</v>
      </c>
      <c r="O37" s="12"/>
      <c r="P37" s="10"/>
      <c r="Q37" s="11">
        <f t="shared" si="4"/>
        <v>0</v>
      </c>
      <c r="R37" s="156"/>
      <c r="S37" s="156"/>
      <c r="T37" s="156"/>
      <c r="U37" s="156"/>
      <c r="V37" s="156"/>
      <c r="W37" s="156"/>
      <c r="X37" s="156"/>
      <c r="Y37" s="156"/>
      <c r="Z37" s="156"/>
      <c r="AA37" s="141"/>
    </row>
  </sheetData>
  <autoFilter ref="A6:AA6">
    <sortState ref="A7:AA26">
      <sortCondition descending="1" ref="AA6"/>
    </sortState>
  </autoFilter>
  <sortState ref="A7:AA10">
    <sortCondition descending="1" ref="AA7:AA10"/>
  </sortState>
  <mergeCells count="10">
    <mergeCell ref="F5:H5"/>
    <mergeCell ref="I5:K5"/>
    <mergeCell ref="L5:N5"/>
    <mergeCell ref="O5:Q5"/>
    <mergeCell ref="A1:AA1"/>
    <mergeCell ref="A2:AA2"/>
    <mergeCell ref="A3:AA3"/>
    <mergeCell ref="R5:T5"/>
    <mergeCell ref="U5:W5"/>
    <mergeCell ref="X5:Z5"/>
  </mergeCells>
  <printOptions horizontalCentered="1"/>
  <pageMargins left="3.937007874015748E-2" right="3.937007874015748E-2" top="0.94488188976377963" bottom="0.55118110236220474" header="0.11811023622047245" footer="0.31496062992125984"/>
  <pageSetup paperSize="9" scale="63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tabSelected="1" topLeftCell="E4" workbookViewId="0">
      <selection activeCell="S28" sqref="S28"/>
    </sheetView>
  </sheetViews>
  <sheetFormatPr defaultRowHeight="15" x14ac:dyDescent="0.25"/>
  <cols>
    <col min="1" max="1" width="32.42578125" bestFit="1" customWidth="1"/>
    <col min="2" max="2" width="19.7109375" bestFit="1" customWidth="1"/>
    <col min="3" max="3" width="16" bestFit="1" customWidth="1"/>
    <col min="4" max="4" width="24.7109375" bestFit="1" customWidth="1"/>
    <col min="5" max="5" width="23.7109375" bestFit="1" customWidth="1"/>
    <col min="6" max="7" width="5.7109375" customWidth="1"/>
    <col min="8" max="8" width="7" customWidth="1"/>
    <col min="9" max="10" width="5.7109375" customWidth="1"/>
    <col min="11" max="11" width="7" customWidth="1"/>
    <col min="12" max="13" width="5.7109375" customWidth="1"/>
    <col min="14" max="14" width="7" customWidth="1"/>
    <col min="15" max="16" width="5.7109375" customWidth="1"/>
    <col min="17" max="17" width="9" customWidth="1"/>
    <col min="18" max="19" width="5.7109375" customWidth="1"/>
    <col min="20" max="20" width="7" customWidth="1"/>
    <col min="21" max="22" width="5.7109375" customWidth="1"/>
    <col min="23" max="32" width="7" customWidth="1"/>
    <col min="33" max="33" width="8.140625" bestFit="1" customWidth="1"/>
  </cols>
  <sheetData>
    <row r="1" spans="1:33" ht="31.5" x14ac:dyDescent="0.5">
      <c r="A1" s="639" t="s">
        <v>35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</row>
    <row r="2" spans="1:33" ht="28.5" x14ac:dyDescent="0.45">
      <c r="A2" s="640" t="s">
        <v>12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</row>
    <row r="3" spans="1:33" ht="23.25" x14ac:dyDescent="0.3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</row>
    <row r="4" spans="1:33" ht="15.75" thickBot="1" x14ac:dyDescent="0.3"/>
    <row r="5" spans="1:33" ht="27.75" customHeight="1" thickBot="1" x14ac:dyDescent="0.3">
      <c r="A5" s="1"/>
      <c r="B5" s="1"/>
      <c r="C5" s="1"/>
      <c r="D5" s="1"/>
      <c r="E5" s="1"/>
      <c r="F5" s="641" t="s">
        <v>32</v>
      </c>
      <c r="G5" s="642"/>
      <c r="H5" s="643"/>
      <c r="I5" s="641" t="s">
        <v>44</v>
      </c>
      <c r="J5" s="642"/>
      <c r="K5" s="643"/>
      <c r="L5" s="644" t="s">
        <v>218</v>
      </c>
      <c r="M5" s="645"/>
      <c r="N5" s="646"/>
      <c r="O5" s="641" t="s">
        <v>235</v>
      </c>
      <c r="P5" s="642"/>
      <c r="Q5" s="643"/>
      <c r="R5" s="641" t="s">
        <v>251</v>
      </c>
      <c r="S5" s="642"/>
      <c r="T5" s="643"/>
      <c r="U5" s="641" t="s">
        <v>264</v>
      </c>
      <c r="V5" s="642"/>
      <c r="W5" s="643"/>
      <c r="X5" s="641" t="s">
        <v>299</v>
      </c>
      <c r="Y5" s="642"/>
      <c r="Z5" s="643"/>
      <c r="AA5" s="644" t="s">
        <v>299</v>
      </c>
      <c r="AB5" s="645"/>
      <c r="AC5" s="646"/>
      <c r="AD5" s="648" t="s">
        <v>33</v>
      </c>
      <c r="AE5" s="649"/>
      <c r="AF5" s="643"/>
      <c r="AG5" s="2" t="s">
        <v>0</v>
      </c>
    </row>
    <row r="6" spans="1:33" ht="15.75" thickBot="1" x14ac:dyDescent="0.3">
      <c r="A6" s="391" t="s">
        <v>1</v>
      </c>
      <c r="B6" s="38" t="s">
        <v>3</v>
      </c>
      <c r="C6" s="38" t="s">
        <v>39</v>
      </c>
      <c r="D6" s="38" t="s">
        <v>50</v>
      </c>
      <c r="E6" s="504" t="s">
        <v>41</v>
      </c>
      <c r="F6" s="250">
        <v>45360</v>
      </c>
      <c r="G6" s="251">
        <v>45361</v>
      </c>
      <c r="H6" s="15" t="s">
        <v>6</v>
      </c>
      <c r="I6" s="250">
        <v>45360</v>
      </c>
      <c r="J6" s="251">
        <v>45361</v>
      </c>
      <c r="K6" s="15" t="s">
        <v>6</v>
      </c>
      <c r="L6" s="250">
        <v>45374</v>
      </c>
      <c r="M6" s="251">
        <v>45375</v>
      </c>
      <c r="N6" s="121" t="s">
        <v>6</v>
      </c>
      <c r="O6" s="250">
        <v>45388</v>
      </c>
      <c r="P6" s="251">
        <v>45389</v>
      </c>
      <c r="Q6" s="15" t="s">
        <v>6</v>
      </c>
      <c r="R6" s="250">
        <v>13704</v>
      </c>
      <c r="S6" s="251">
        <v>45396</v>
      </c>
      <c r="T6" s="15" t="s">
        <v>6</v>
      </c>
      <c r="U6" s="250">
        <v>45395</v>
      </c>
      <c r="V6" s="251">
        <v>45396</v>
      </c>
      <c r="W6" s="15" t="s">
        <v>6</v>
      </c>
      <c r="X6" s="258">
        <v>45402</v>
      </c>
      <c r="Y6" s="259">
        <v>45403</v>
      </c>
      <c r="Z6" s="260" t="s">
        <v>6</v>
      </c>
      <c r="AA6" s="384">
        <v>45422</v>
      </c>
      <c r="AB6" s="385">
        <v>45423</v>
      </c>
      <c r="AC6" s="212" t="s">
        <v>6</v>
      </c>
      <c r="AD6" s="514">
        <v>45185</v>
      </c>
      <c r="AE6" s="515">
        <v>45186</v>
      </c>
      <c r="AF6" s="121" t="s">
        <v>6</v>
      </c>
      <c r="AG6" s="3"/>
    </row>
    <row r="7" spans="1:33" ht="15.75" thickBot="1" x14ac:dyDescent="0.3">
      <c r="A7" s="4" t="s">
        <v>51</v>
      </c>
      <c r="B7" s="4" t="s">
        <v>99</v>
      </c>
      <c r="C7" s="4" t="s">
        <v>100</v>
      </c>
      <c r="D7" s="4" t="s">
        <v>54</v>
      </c>
      <c r="E7" s="4" t="s">
        <v>101</v>
      </c>
      <c r="F7" s="4">
        <v>27</v>
      </c>
      <c r="G7" s="4">
        <v>8.26</v>
      </c>
      <c r="H7" s="57">
        <f>SUM(F7:G7)</f>
        <v>35.26</v>
      </c>
      <c r="I7" s="241"/>
      <c r="J7" s="178"/>
      <c r="K7" s="104"/>
      <c r="L7" s="98"/>
      <c r="M7" s="99"/>
      <c r="N7" s="104"/>
      <c r="O7" s="97"/>
      <c r="P7" s="178"/>
      <c r="Q7" s="107"/>
      <c r="R7" s="97">
        <v>22.25</v>
      </c>
      <c r="S7" s="178">
        <v>12.32</v>
      </c>
      <c r="T7" s="104">
        <f>R7+S7</f>
        <v>34.57</v>
      </c>
      <c r="U7" s="241"/>
      <c r="V7" s="178"/>
      <c r="W7" s="104"/>
      <c r="X7" s="97"/>
      <c r="Y7" s="178"/>
      <c r="Z7" s="104"/>
      <c r="AA7" s="611">
        <v>0</v>
      </c>
      <c r="AB7" s="613">
        <v>7</v>
      </c>
      <c r="AC7" s="383">
        <f>AB7+AA7</f>
        <v>7</v>
      </c>
      <c r="AD7" s="152"/>
      <c r="AE7" s="383"/>
      <c r="AF7" s="383"/>
      <c r="AG7" s="141">
        <f t="shared" ref="AG7:AG31" si="0">H7+K7+N7+Q7+T7+W7+Z7+AC7+AF7</f>
        <v>76.83</v>
      </c>
    </row>
    <row r="8" spans="1:33" ht="15.75" thickBot="1" x14ac:dyDescent="0.3">
      <c r="A8" s="4" t="s">
        <v>300</v>
      </c>
      <c r="B8" s="4" t="s">
        <v>315</v>
      </c>
      <c r="C8" s="4" t="s">
        <v>316</v>
      </c>
      <c r="D8" s="4" t="s">
        <v>302</v>
      </c>
      <c r="E8" s="4" t="s">
        <v>317</v>
      </c>
      <c r="F8" s="202"/>
      <c r="G8" s="202"/>
      <c r="H8" s="57"/>
      <c r="I8" s="198"/>
      <c r="J8" s="106"/>
      <c r="K8" s="107"/>
      <c r="L8" s="100"/>
      <c r="M8" s="101"/>
      <c r="N8" s="116"/>
      <c r="O8" s="105"/>
      <c r="P8" s="106"/>
      <c r="Q8" s="107"/>
      <c r="R8" s="105"/>
      <c r="S8" s="106"/>
      <c r="T8" s="107"/>
      <c r="U8" s="198"/>
      <c r="V8" s="106"/>
      <c r="W8" s="107"/>
      <c r="X8" s="16">
        <v>24.38</v>
      </c>
      <c r="Y8" s="17">
        <v>12.98</v>
      </c>
      <c r="Z8" s="104">
        <f>X8+Y8</f>
        <v>37.36</v>
      </c>
      <c r="AA8" s="4">
        <v>22.63</v>
      </c>
      <c r="AB8" s="4">
        <v>12.54</v>
      </c>
      <c r="AC8" s="383">
        <f>AA8+AB8</f>
        <v>35.17</v>
      </c>
      <c r="AD8" s="152"/>
      <c r="AE8" s="383"/>
      <c r="AF8" s="383"/>
      <c r="AG8" s="141">
        <f t="shared" si="0"/>
        <v>72.53</v>
      </c>
    </row>
    <row r="9" spans="1:33" ht="15.75" thickBot="1" x14ac:dyDescent="0.3">
      <c r="A9" s="4" t="s">
        <v>45</v>
      </c>
      <c r="B9" s="4" t="s">
        <v>96</v>
      </c>
      <c r="C9" s="4" t="s">
        <v>97</v>
      </c>
      <c r="D9" s="4" t="s">
        <v>84</v>
      </c>
      <c r="E9" s="4" t="s">
        <v>98</v>
      </c>
      <c r="F9" s="4">
        <v>24.88</v>
      </c>
      <c r="G9" s="4">
        <v>13.2</v>
      </c>
      <c r="H9" s="57">
        <f>SUM(F9:G9)</f>
        <v>38.08</v>
      </c>
      <c r="I9" s="198"/>
      <c r="J9" s="106"/>
      <c r="K9" s="107"/>
      <c r="L9" s="100"/>
      <c r="M9" s="101"/>
      <c r="N9" s="116"/>
      <c r="O9" s="105"/>
      <c r="P9" s="106"/>
      <c r="Q9" s="107"/>
      <c r="R9" s="105"/>
      <c r="S9" s="106"/>
      <c r="T9" s="107"/>
      <c r="U9" s="198"/>
      <c r="V9" s="106"/>
      <c r="W9" s="107"/>
      <c r="X9" s="105"/>
      <c r="Y9" s="106"/>
      <c r="Z9" s="104">
        <f>X9+Y9</f>
        <v>0</v>
      </c>
      <c r="AA9" s="4">
        <v>21.63</v>
      </c>
      <c r="AB9" s="4">
        <v>11.22</v>
      </c>
      <c r="AC9" s="383">
        <f t="shared" ref="AC9:AC28" si="1">AB9+AA9</f>
        <v>32.85</v>
      </c>
      <c r="AD9" s="152"/>
      <c r="AE9" s="383"/>
      <c r="AF9" s="383"/>
      <c r="AG9" s="141">
        <f t="shared" si="0"/>
        <v>70.930000000000007</v>
      </c>
    </row>
    <row r="10" spans="1:33" ht="15.75" thickBot="1" x14ac:dyDescent="0.3">
      <c r="A10" s="4" t="s">
        <v>58</v>
      </c>
      <c r="B10" s="4" t="s">
        <v>318</v>
      </c>
      <c r="C10" s="4" t="s">
        <v>160</v>
      </c>
      <c r="D10" s="4" t="s">
        <v>42</v>
      </c>
      <c r="E10" s="4" t="s">
        <v>319</v>
      </c>
      <c r="F10" s="610"/>
      <c r="G10" s="200"/>
      <c r="H10" s="135"/>
      <c r="I10" s="198"/>
      <c r="J10" s="106"/>
      <c r="K10" s="107"/>
      <c r="L10" s="100"/>
      <c r="M10" s="101"/>
      <c r="N10" s="102"/>
      <c r="O10" s="105"/>
      <c r="P10" s="106"/>
      <c r="Q10" s="107"/>
      <c r="R10" s="105"/>
      <c r="S10" s="106"/>
      <c r="T10" s="107"/>
      <c r="U10" s="198"/>
      <c r="V10" s="106"/>
      <c r="W10" s="107"/>
      <c r="X10" s="16">
        <v>20.5</v>
      </c>
      <c r="Y10" s="17">
        <v>12.76</v>
      </c>
      <c r="Z10" s="104">
        <f>X10+Y10</f>
        <v>33.26</v>
      </c>
      <c r="AA10" s="611">
        <v>22.5</v>
      </c>
      <c r="AB10" s="613">
        <v>11.88</v>
      </c>
      <c r="AC10" s="383">
        <f t="shared" si="1"/>
        <v>34.380000000000003</v>
      </c>
      <c r="AD10" s="152"/>
      <c r="AE10" s="383"/>
      <c r="AF10" s="383"/>
      <c r="AG10" s="141">
        <f t="shared" si="0"/>
        <v>67.64</v>
      </c>
    </row>
    <row r="11" spans="1:33" ht="15.75" thickBot="1" x14ac:dyDescent="0.3">
      <c r="A11" t="s">
        <v>283</v>
      </c>
      <c r="B11" s="4" t="s">
        <v>322</v>
      </c>
      <c r="C11" t="s">
        <v>291</v>
      </c>
      <c r="D11" t="s">
        <v>307</v>
      </c>
      <c r="E11" t="s">
        <v>323</v>
      </c>
      <c r="F11" s="199"/>
      <c r="G11" s="200"/>
      <c r="H11" s="135"/>
      <c r="I11" s="198"/>
      <c r="J11" s="106"/>
      <c r="K11" s="107"/>
      <c r="L11" s="100"/>
      <c r="M11" s="101"/>
      <c r="N11" s="116"/>
      <c r="O11" s="105"/>
      <c r="P11" s="106"/>
      <c r="Q11" s="107"/>
      <c r="R11" s="105"/>
      <c r="S11" s="106"/>
      <c r="T11" s="107"/>
      <c r="U11" s="198"/>
      <c r="V11" s="106"/>
      <c r="W11" s="107"/>
      <c r="X11" s="4">
        <v>21.25</v>
      </c>
      <c r="Y11" s="4">
        <v>5.5</v>
      </c>
      <c r="Z11" s="104">
        <f>X11+Y11</f>
        <v>26.75</v>
      </c>
      <c r="AA11" s="611">
        <v>24.75</v>
      </c>
      <c r="AB11" s="613">
        <v>12.98</v>
      </c>
      <c r="AC11" s="383">
        <f t="shared" si="1"/>
        <v>37.730000000000004</v>
      </c>
      <c r="AD11" s="152"/>
      <c r="AE11" s="383"/>
      <c r="AF11" s="383"/>
      <c r="AG11" s="141">
        <f t="shared" si="0"/>
        <v>64.48</v>
      </c>
    </row>
    <row r="12" spans="1:33" ht="15.75" thickBot="1" x14ac:dyDescent="0.3">
      <c r="A12" s="4" t="s">
        <v>260</v>
      </c>
      <c r="B12" s="4" t="s">
        <v>261</v>
      </c>
      <c r="C12" s="4" t="s">
        <v>262</v>
      </c>
      <c r="D12" s="4" t="s">
        <v>138</v>
      </c>
      <c r="E12" s="4" t="s">
        <v>263</v>
      </c>
      <c r="F12" s="584"/>
      <c r="G12" s="202"/>
      <c r="H12" s="58"/>
      <c r="I12" s="243"/>
      <c r="J12" s="93"/>
      <c r="K12" s="102"/>
      <c r="L12" s="100"/>
      <c r="M12" s="101"/>
      <c r="N12" s="116"/>
      <c r="O12" s="594"/>
      <c r="P12" s="93"/>
      <c r="Q12" s="102"/>
      <c r="R12" s="95"/>
      <c r="S12" s="93"/>
      <c r="T12" s="107"/>
      <c r="U12" s="14">
        <v>22.38</v>
      </c>
      <c r="V12" s="93" t="s">
        <v>265</v>
      </c>
      <c r="W12" s="102">
        <f>U12</f>
        <v>22.38</v>
      </c>
      <c r="X12" s="95"/>
      <c r="Y12" s="93"/>
      <c r="Z12" s="104"/>
      <c r="AA12" s="4">
        <v>24</v>
      </c>
      <c r="AB12" s="4">
        <v>13.2</v>
      </c>
      <c r="AC12" s="383">
        <f t="shared" si="1"/>
        <v>37.200000000000003</v>
      </c>
      <c r="AD12" s="152"/>
      <c r="AE12" s="383"/>
      <c r="AF12" s="383"/>
      <c r="AG12" s="141">
        <f t="shared" si="0"/>
        <v>59.58</v>
      </c>
    </row>
    <row r="13" spans="1:33" ht="15.75" thickBot="1" x14ac:dyDescent="0.3">
      <c r="A13" s="4" t="s">
        <v>300</v>
      </c>
      <c r="B13" s="4" t="s">
        <v>324</v>
      </c>
      <c r="C13" s="4" t="s">
        <v>325</v>
      </c>
      <c r="D13" s="4" t="s">
        <v>302</v>
      </c>
      <c r="E13" s="4" t="s">
        <v>326</v>
      </c>
      <c r="F13" s="584"/>
      <c r="G13" s="202"/>
      <c r="H13" s="58"/>
      <c r="I13" s="243"/>
      <c r="J13" s="93"/>
      <c r="K13" s="102"/>
      <c r="L13" s="100"/>
      <c r="M13" s="101"/>
      <c r="N13" s="116"/>
      <c r="O13" s="594"/>
      <c r="P13" s="93"/>
      <c r="Q13" s="102"/>
      <c r="R13" s="95"/>
      <c r="S13" s="93"/>
      <c r="T13" s="102"/>
      <c r="U13" s="243"/>
      <c r="V13" s="93"/>
      <c r="W13" s="102"/>
      <c r="X13" s="7">
        <v>19.63</v>
      </c>
      <c r="Y13" s="4">
        <v>0</v>
      </c>
      <c r="Z13" s="104">
        <f>X13+Y13</f>
        <v>19.63</v>
      </c>
      <c r="AA13" s="612">
        <v>24</v>
      </c>
      <c r="AB13" s="614">
        <v>11.44</v>
      </c>
      <c r="AC13" s="383">
        <f t="shared" si="1"/>
        <v>35.44</v>
      </c>
      <c r="AD13" s="141"/>
      <c r="AE13" s="151"/>
      <c r="AF13" s="151"/>
      <c r="AG13" s="141">
        <f t="shared" si="0"/>
        <v>55.069999999999993</v>
      </c>
    </row>
    <row r="14" spans="1:33" ht="15.75" thickBot="1" x14ac:dyDescent="0.3">
      <c r="A14" s="4" t="s">
        <v>213</v>
      </c>
      <c r="B14" s="4" t="s">
        <v>214</v>
      </c>
      <c r="C14" s="4" t="s">
        <v>215</v>
      </c>
      <c r="D14" s="4" t="s">
        <v>216</v>
      </c>
      <c r="E14" s="4" t="s">
        <v>217</v>
      </c>
      <c r="F14" s="584"/>
      <c r="G14" s="202"/>
      <c r="H14" s="58"/>
      <c r="I14" s="243"/>
      <c r="J14" s="93"/>
      <c r="K14" s="102"/>
      <c r="L14" s="100">
        <v>20.88</v>
      </c>
      <c r="M14" s="101">
        <v>3</v>
      </c>
      <c r="N14" s="102">
        <f>M14+L14</f>
        <v>23.88</v>
      </c>
      <c r="O14" s="95"/>
      <c r="P14" s="93"/>
      <c r="Q14" s="102"/>
      <c r="R14" s="95"/>
      <c r="S14" s="93"/>
      <c r="T14" s="102"/>
      <c r="U14" s="243"/>
      <c r="V14" s="93"/>
      <c r="W14" s="102"/>
      <c r="X14" s="7">
        <v>20.38</v>
      </c>
      <c r="Y14" s="4">
        <v>10.26</v>
      </c>
      <c r="Z14" s="104">
        <f>X14+Y14</f>
        <v>30.64</v>
      </c>
      <c r="AA14" s="141"/>
      <c r="AB14" s="151"/>
      <c r="AC14" s="383">
        <f t="shared" si="1"/>
        <v>0</v>
      </c>
      <c r="AD14" s="141"/>
      <c r="AE14" s="151"/>
      <c r="AF14" s="151"/>
      <c r="AG14" s="141">
        <f t="shared" si="0"/>
        <v>54.519999999999996</v>
      </c>
    </row>
    <row r="15" spans="1:33" ht="15.75" thickBot="1" x14ac:dyDescent="0.3">
      <c r="A15" s="4" t="s">
        <v>51</v>
      </c>
      <c r="B15" s="4" t="s">
        <v>52</v>
      </c>
      <c r="C15" s="4" t="s">
        <v>252</v>
      </c>
      <c r="D15" s="4" t="s">
        <v>54</v>
      </c>
      <c r="E15" s="4" t="s">
        <v>253</v>
      </c>
      <c r="F15" s="584"/>
      <c r="G15" s="202"/>
      <c r="H15" s="58"/>
      <c r="I15" s="243"/>
      <c r="J15" s="93"/>
      <c r="K15" s="102"/>
      <c r="L15" s="100"/>
      <c r="M15" s="101"/>
      <c r="N15" s="102"/>
      <c r="O15" s="95"/>
      <c r="P15" s="93"/>
      <c r="Q15" s="102"/>
      <c r="R15" s="95">
        <v>19.5</v>
      </c>
      <c r="S15" s="93" t="s">
        <v>81</v>
      </c>
      <c r="T15" s="102">
        <f>SUM(R15:S15)</f>
        <v>19.5</v>
      </c>
      <c r="U15" s="243"/>
      <c r="V15" s="93"/>
      <c r="W15" s="102"/>
      <c r="X15" s="95"/>
      <c r="Y15" s="93"/>
      <c r="Z15" s="240"/>
      <c r="AA15" s="4">
        <v>21.88</v>
      </c>
      <c r="AB15" s="4">
        <v>12.76</v>
      </c>
      <c r="AC15" s="383">
        <f t="shared" si="1"/>
        <v>34.64</v>
      </c>
      <c r="AD15" s="141"/>
      <c r="AE15" s="151"/>
      <c r="AF15" s="151"/>
      <c r="AG15" s="141">
        <f t="shared" si="0"/>
        <v>54.14</v>
      </c>
    </row>
    <row r="16" spans="1:33" ht="15.75" thickBot="1" x14ac:dyDescent="0.3">
      <c r="A16" s="133" t="s">
        <v>190</v>
      </c>
      <c r="B16" t="s">
        <v>205</v>
      </c>
      <c r="C16" s="133" t="s">
        <v>206</v>
      </c>
      <c r="D16" s="133" t="s">
        <v>192</v>
      </c>
      <c r="E16" t="s">
        <v>207</v>
      </c>
      <c r="F16" s="201"/>
      <c r="G16" s="202"/>
      <c r="H16" s="58"/>
      <c r="I16" s="243">
        <v>15</v>
      </c>
      <c r="J16" s="93">
        <v>1</v>
      </c>
      <c r="K16" s="102">
        <f>SUM(I16:J16)</f>
        <v>16</v>
      </c>
      <c r="L16" s="100"/>
      <c r="M16" s="101"/>
      <c r="N16" s="102"/>
      <c r="O16" s="95"/>
      <c r="P16" s="93"/>
      <c r="Q16" s="102"/>
      <c r="R16" s="95"/>
      <c r="S16" s="93"/>
      <c r="T16" s="102"/>
      <c r="U16" s="243"/>
      <c r="V16" s="93"/>
      <c r="W16" s="102"/>
      <c r="X16" s="7">
        <v>20.75</v>
      </c>
      <c r="Y16" s="4">
        <v>13.2</v>
      </c>
      <c r="Z16" s="104">
        <f>X16+Y16</f>
        <v>33.950000000000003</v>
      </c>
      <c r="AA16" s="141"/>
      <c r="AB16" s="151"/>
      <c r="AC16" s="383">
        <f t="shared" si="1"/>
        <v>0</v>
      </c>
      <c r="AD16" s="141"/>
      <c r="AE16" s="151"/>
      <c r="AF16" s="151"/>
      <c r="AG16" s="141">
        <f t="shared" si="0"/>
        <v>49.95</v>
      </c>
    </row>
    <row r="17" spans="1:33" ht="15.75" thickBot="1" x14ac:dyDescent="0.3">
      <c r="A17" s="4" t="s">
        <v>213</v>
      </c>
      <c r="B17" s="4" t="s">
        <v>214</v>
      </c>
      <c r="C17" s="4" t="s">
        <v>215</v>
      </c>
      <c r="D17" s="4" t="s">
        <v>216</v>
      </c>
      <c r="E17" s="4" t="s">
        <v>250</v>
      </c>
      <c r="F17" s="584"/>
      <c r="G17" s="202"/>
      <c r="H17" s="58"/>
      <c r="I17" s="243"/>
      <c r="J17" s="93"/>
      <c r="K17" s="102"/>
      <c r="L17" s="100">
        <v>20.88</v>
      </c>
      <c r="M17" s="101">
        <v>3</v>
      </c>
      <c r="N17" s="102">
        <f>SUM(L17:M17)</f>
        <v>23.88</v>
      </c>
      <c r="O17" s="95"/>
      <c r="P17" s="93"/>
      <c r="Q17" s="102"/>
      <c r="R17" s="95"/>
      <c r="S17" s="93"/>
      <c r="T17" s="102"/>
      <c r="U17" s="594"/>
      <c r="V17" s="93"/>
      <c r="W17" s="102"/>
      <c r="X17" s="95"/>
      <c r="Y17" s="93"/>
      <c r="Z17" s="104"/>
      <c r="AA17" s="4">
        <v>22.38</v>
      </c>
      <c r="AB17" s="4">
        <v>0</v>
      </c>
      <c r="AC17" s="383">
        <f t="shared" si="1"/>
        <v>22.38</v>
      </c>
      <c r="AD17" s="141"/>
      <c r="AE17" s="151"/>
      <c r="AF17" s="151"/>
      <c r="AG17" s="141">
        <f t="shared" si="0"/>
        <v>46.26</v>
      </c>
    </row>
    <row r="18" spans="1:33" ht="15.75" thickBot="1" x14ac:dyDescent="0.3">
      <c r="A18" s="4" t="s">
        <v>213</v>
      </c>
      <c r="B18" s="4" t="s">
        <v>223</v>
      </c>
      <c r="C18" s="4" t="s">
        <v>224</v>
      </c>
      <c r="D18" s="4" t="s">
        <v>216</v>
      </c>
      <c r="E18" s="4" t="s">
        <v>225</v>
      </c>
      <c r="F18" s="584"/>
      <c r="G18" s="202"/>
      <c r="H18" s="58"/>
      <c r="I18" s="243"/>
      <c r="J18" s="93"/>
      <c r="K18" s="102"/>
      <c r="L18" s="100"/>
      <c r="M18" s="101"/>
      <c r="N18" s="102"/>
      <c r="O18" s="95"/>
      <c r="P18" s="93"/>
      <c r="Q18" s="102"/>
      <c r="R18" s="95"/>
      <c r="S18" s="93"/>
      <c r="T18" s="102"/>
      <c r="U18" s="243"/>
      <c r="V18" s="93"/>
      <c r="W18" s="242"/>
      <c r="X18" s="93"/>
      <c r="Y18" s="93"/>
      <c r="Z18" s="104"/>
      <c r="AA18" s="612">
        <v>25</v>
      </c>
      <c r="AB18" s="614">
        <v>12.32</v>
      </c>
      <c r="AC18" s="383">
        <f t="shared" si="1"/>
        <v>37.32</v>
      </c>
      <c r="AD18" s="141"/>
      <c r="AE18" s="151"/>
      <c r="AF18" s="151"/>
      <c r="AG18" s="141">
        <f t="shared" si="0"/>
        <v>37.32</v>
      </c>
    </row>
    <row r="19" spans="1:33" ht="15.75" thickBot="1" x14ac:dyDescent="0.3">
      <c r="A19" s="4" t="s">
        <v>58</v>
      </c>
      <c r="B19" s="4" t="s">
        <v>320</v>
      </c>
      <c r="C19" s="4" t="s">
        <v>291</v>
      </c>
      <c r="D19" s="4" t="s">
        <v>42</v>
      </c>
      <c r="E19" s="4" t="s">
        <v>410</v>
      </c>
      <c r="F19" s="584"/>
      <c r="G19" s="202"/>
      <c r="H19" s="58"/>
      <c r="I19" s="243"/>
      <c r="J19" s="93"/>
      <c r="K19" s="102"/>
      <c r="L19" s="100"/>
      <c r="M19" s="101"/>
      <c r="N19" s="102"/>
      <c r="O19" s="95"/>
      <c r="P19" s="93"/>
      <c r="Q19" s="102"/>
      <c r="R19" s="95"/>
      <c r="S19" s="93"/>
      <c r="T19" s="102"/>
      <c r="U19" s="243"/>
      <c r="V19" s="93"/>
      <c r="W19" s="242"/>
      <c r="X19" s="93"/>
      <c r="Y19" s="93"/>
      <c r="Z19" s="104"/>
      <c r="AA19" s="4">
        <v>22.75</v>
      </c>
      <c r="AB19" s="4">
        <v>12.1</v>
      </c>
      <c r="AC19" s="383">
        <f t="shared" si="1"/>
        <v>34.85</v>
      </c>
      <c r="AD19" s="141"/>
      <c r="AE19" s="151"/>
      <c r="AF19" s="151"/>
      <c r="AG19" s="141">
        <f t="shared" si="0"/>
        <v>34.85</v>
      </c>
    </row>
    <row r="20" spans="1:33" ht="15.75" thickBot="1" x14ac:dyDescent="0.3">
      <c r="A20" s="4" t="s">
        <v>403</v>
      </c>
      <c r="B20" s="4" t="s">
        <v>404</v>
      </c>
      <c r="C20" s="4" t="s">
        <v>148</v>
      </c>
      <c r="D20" s="4" t="s">
        <v>405</v>
      </c>
      <c r="E20" s="4" t="s">
        <v>406</v>
      </c>
      <c r="F20" s="14"/>
      <c r="G20" s="4"/>
      <c r="H20" s="58"/>
      <c r="I20" s="243"/>
      <c r="J20" s="93"/>
      <c r="K20" s="102"/>
      <c r="L20" s="100"/>
      <c r="M20" s="101"/>
      <c r="N20" s="102"/>
      <c r="O20" s="95"/>
      <c r="P20" s="93"/>
      <c r="Q20" s="102"/>
      <c r="R20" s="95"/>
      <c r="S20" s="93"/>
      <c r="T20" s="102"/>
      <c r="U20" s="243"/>
      <c r="V20" s="93"/>
      <c r="W20" s="242"/>
      <c r="X20" s="93"/>
      <c r="Y20" s="93"/>
      <c r="Z20" s="104"/>
      <c r="AA20" s="612">
        <v>22.63</v>
      </c>
      <c r="AB20" s="614">
        <v>11.66</v>
      </c>
      <c r="AC20" s="383">
        <f t="shared" si="1"/>
        <v>34.29</v>
      </c>
      <c r="AD20" s="141"/>
      <c r="AE20" s="151"/>
      <c r="AF20" s="151"/>
      <c r="AG20" s="141">
        <f t="shared" si="0"/>
        <v>34.29</v>
      </c>
    </row>
    <row r="21" spans="1:33" ht="15.75" thickBot="1" x14ac:dyDescent="0.3">
      <c r="A21" s="4" t="s">
        <v>58</v>
      </c>
      <c r="B21" s="4" t="s">
        <v>320</v>
      </c>
      <c r="C21" s="4" t="s">
        <v>291</v>
      </c>
      <c r="D21" s="4" t="s">
        <v>304</v>
      </c>
      <c r="E21" s="4" t="s">
        <v>321</v>
      </c>
      <c r="F21" s="584"/>
      <c r="G21" s="202"/>
      <c r="H21" s="58"/>
      <c r="I21" s="243"/>
      <c r="J21" s="93"/>
      <c r="K21" s="102"/>
      <c r="L21" s="100"/>
      <c r="M21" s="101"/>
      <c r="N21" s="116"/>
      <c r="O21" s="95"/>
      <c r="P21" s="93"/>
      <c r="Q21" s="102"/>
      <c r="R21" s="95"/>
      <c r="S21" s="93"/>
      <c r="T21" s="102"/>
      <c r="U21" s="243"/>
      <c r="V21" s="93"/>
      <c r="W21" s="242"/>
      <c r="X21" s="4">
        <v>23.38</v>
      </c>
      <c r="Y21" s="4">
        <v>7.84</v>
      </c>
      <c r="Z21" s="104">
        <f>X21+Y21</f>
        <v>31.22</v>
      </c>
      <c r="AA21" s="237"/>
      <c r="AB21" s="237"/>
      <c r="AC21" s="383">
        <f t="shared" si="1"/>
        <v>0</v>
      </c>
      <c r="AD21" s="141"/>
      <c r="AE21" s="151"/>
      <c r="AF21" s="151"/>
      <c r="AG21" s="141">
        <f t="shared" si="0"/>
        <v>31.22</v>
      </c>
    </row>
    <row r="22" spans="1:33" ht="15.75" thickBot="1" x14ac:dyDescent="0.3">
      <c r="A22" s="4" t="s">
        <v>86</v>
      </c>
      <c r="B22" s="4" t="s">
        <v>87</v>
      </c>
      <c r="C22" s="4" t="s">
        <v>88</v>
      </c>
      <c r="D22" s="4" t="s">
        <v>89</v>
      </c>
      <c r="E22" s="4" t="s">
        <v>90</v>
      </c>
      <c r="F22" s="14"/>
      <c r="G22" s="4"/>
      <c r="H22" s="58"/>
      <c r="I22" s="243"/>
      <c r="J22" s="93"/>
      <c r="K22" s="102"/>
      <c r="L22" s="100"/>
      <c r="M22" s="101"/>
      <c r="N22" s="102"/>
      <c r="O22" s="95"/>
      <c r="P22" s="93"/>
      <c r="Q22" s="102"/>
      <c r="R22" s="95"/>
      <c r="S22" s="93"/>
      <c r="T22" s="102"/>
      <c r="U22" s="243"/>
      <c r="V22" s="93"/>
      <c r="W22" s="242"/>
      <c r="X22" s="93"/>
      <c r="Y22" s="93"/>
      <c r="Z22" s="104"/>
      <c r="AA22" s="4">
        <v>24.13</v>
      </c>
      <c r="AB22" s="4">
        <v>7</v>
      </c>
      <c r="AC22" s="383">
        <f t="shared" si="1"/>
        <v>31.13</v>
      </c>
      <c r="AD22" s="141"/>
      <c r="AE22" s="151"/>
      <c r="AF22" s="151"/>
      <c r="AG22" s="141">
        <f t="shared" si="0"/>
        <v>31.13</v>
      </c>
    </row>
    <row r="23" spans="1:33" ht="15.75" thickBot="1" x14ac:dyDescent="0.3">
      <c r="A23" s="4" t="s">
        <v>45</v>
      </c>
      <c r="B23" s="4" t="s">
        <v>128</v>
      </c>
      <c r="C23" s="4" t="s">
        <v>129</v>
      </c>
      <c r="D23" s="4" t="s">
        <v>84</v>
      </c>
      <c r="E23" s="4" t="s">
        <v>411</v>
      </c>
      <c r="F23" s="14"/>
      <c r="G23" s="4"/>
      <c r="H23" s="58"/>
      <c r="I23" s="243"/>
      <c r="J23" s="93"/>
      <c r="K23" s="102"/>
      <c r="L23" s="100"/>
      <c r="M23" s="101"/>
      <c r="N23" s="116"/>
      <c r="O23" s="95"/>
      <c r="P23" s="93"/>
      <c r="Q23" s="102"/>
      <c r="R23" s="95"/>
      <c r="S23" s="93"/>
      <c r="T23" s="102"/>
      <c r="U23" s="243"/>
      <c r="V23" s="93"/>
      <c r="W23" s="242"/>
      <c r="X23" s="93"/>
      <c r="Y23" s="93"/>
      <c r="Z23" s="104"/>
      <c r="AA23" s="612">
        <v>20.5</v>
      </c>
      <c r="AB23" s="614">
        <v>7</v>
      </c>
      <c r="AC23" s="383">
        <f t="shared" si="1"/>
        <v>27.5</v>
      </c>
      <c r="AD23" s="141"/>
      <c r="AE23" s="151"/>
      <c r="AF23" s="151"/>
      <c r="AG23" s="141">
        <f t="shared" si="0"/>
        <v>27.5</v>
      </c>
    </row>
    <row r="24" spans="1:33" ht="15.75" thickBot="1" x14ac:dyDescent="0.3">
      <c r="A24" s="4" t="s">
        <v>73</v>
      </c>
      <c r="B24" s="4" t="s">
        <v>102</v>
      </c>
      <c r="C24" s="4" t="s">
        <v>103</v>
      </c>
      <c r="D24" s="4" t="s">
        <v>104</v>
      </c>
      <c r="E24" s="4" t="s">
        <v>105</v>
      </c>
      <c r="F24" s="14">
        <v>27.13</v>
      </c>
      <c r="G24" s="4">
        <v>0</v>
      </c>
      <c r="H24" s="58">
        <f>SUM(F24:G24)</f>
        <v>27.13</v>
      </c>
      <c r="I24" s="243"/>
      <c r="J24" s="93"/>
      <c r="K24" s="102"/>
      <c r="L24" s="100"/>
      <c r="M24" s="101"/>
      <c r="N24" s="116"/>
      <c r="O24" s="95"/>
      <c r="P24" s="93"/>
      <c r="Q24" s="102"/>
      <c r="R24" s="95"/>
      <c r="S24" s="93"/>
      <c r="T24" s="102"/>
      <c r="U24" s="243"/>
      <c r="V24" s="93"/>
      <c r="W24" s="242"/>
      <c r="X24" s="93"/>
      <c r="Y24" s="93"/>
      <c r="Z24" s="104"/>
      <c r="AA24" s="237"/>
      <c r="AB24" s="237"/>
      <c r="AC24" s="383">
        <f t="shared" si="1"/>
        <v>0</v>
      </c>
      <c r="AD24" s="141"/>
      <c r="AE24" s="151"/>
      <c r="AF24" s="151"/>
      <c r="AG24" s="141">
        <f t="shared" si="0"/>
        <v>27.13</v>
      </c>
    </row>
    <row r="25" spans="1:33" x14ac:dyDescent="0.25">
      <c r="A25" s="4" t="s">
        <v>231</v>
      </c>
      <c r="B25" s="4" t="s">
        <v>232</v>
      </c>
      <c r="C25" s="4" t="s">
        <v>61</v>
      </c>
      <c r="D25" s="4" t="s">
        <v>233</v>
      </c>
      <c r="E25" s="4" t="s">
        <v>234</v>
      </c>
      <c r="F25" s="584"/>
      <c r="G25" s="202"/>
      <c r="H25" s="58"/>
      <c r="I25" s="243"/>
      <c r="J25" s="93"/>
      <c r="K25" s="102"/>
      <c r="L25" s="100"/>
      <c r="M25" s="101"/>
      <c r="N25" s="116"/>
      <c r="O25" s="7">
        <v>18.88</v>
      </c>
      <c r="P25" s="93">
        <v>7</v>
      </c>
      <c r="Q25" s="102">
        <f>SUM(O25:P25)</f>
        <v>25.88</v>
      </c>
      <c r="R25" s="95"/>
      <c r="S25" s="93"/>
      <c r="T25" s="102"/>
      <c r="U25" s="243"/>
      <c r="V25" s="93"/>
      <c r="W25" s="242"/>
      <c r="X25" s="93"/>
      <c r="Y25" s="93"/>
      <c r="Z25" s="104"/>
      <c r="AA25" s="141"/>
      <c r="AB25" s="151"/>
      <c r="AC25" s="383">
        <f t="shared" si="1"/>
        <v>0</v>
      </c>
      <c r="AD25" s="141"/>
      <c r="AE25" s="151"/>
      <c r="AF25" s="151"/>
      <c r="AG25" s="141">
        <f t="shared" si="0"/>
        <v>25.88</v>
      </c>
    </row>
    <row r="26" spans="1:33" x14ac:dyDescent="0.25">
      <c r="A26" s="4" t="s">
        <v>86</v>
      </c>
      <c r="B26" s="4" t="s">
        <v>87</v>
      </c>
      <c r="C26" s="4" t="s">
        <v>88</v>
      </c>
      <c r="D26" s="4" t="s">
        <v>89</v>
      </c>
      <c r="E26" s="4" t="s">
        <v>90</v>
      </c>
      <c r="F26" s="201"/>
      <c r="G26" s="202"/>
      <c r="H26" s="58"/>
      <c r="I26" s="243"/>
      <c r="J26" s="93"/>
      <c r="K26" s="102"/>
      <c r="L26" s="100"/>
      <c r="M26" s="101"/>
      <c r="N26" s="116"/>
      <c r="O26" s="95"/>
      <c r="P26" s="93"/>
      <c r="Q26" s="102"/>
      <c r="R26" s="95"/>
      <c r="S26" s="93"/>
      <c r="T26" s="102"/>
      <c r="U26" s="243"/>
      <c r="V26" s="93"/>
      <c r="W26" s="102"/>
      <c r="X26" s="7">
        <v>23.13</v>
      </c>
      <c r="Y26" s="4" t="s">
        <v>265</v>
      </c>
      <c r="Z26" s="102">
        <v>23.13</v>
      </c>
      <c r="AA26" s="237"/>
      <c r="AB26" s="237"/>
      <c r="AC26" s="383">
        <f t="shared" si="1"/>
        <v>0</v>
      </c>
      <c r="AD26" s="141"/>
      <c r="AE26" s="151"/>
      <c r="AF26" s="151"/>
      <c r="AG26" s="141">
        <f t="shared" si="0"/>
        <v>23.13</v>
      </c>
    </row>
    <row r="27" spans="1:33" x14ac:dyDescent="0.25">
      <c r="A27" s="4" t="s">
        <v>309</v>
      </c>
      <c r="B27" s="4" t="s">
        <v>330</v>
      </c>
      <c r="C27" s="4" t="s">
        <v>331</v>
      </c>
      <c r="D27" s="4" t="s">
        <v>312</v>
      </c>
      <c r="E27" s="4" t="s">
        <v>332</v>
      </c>
      <c r="F27" s="201"/>
      <c r="G27" s="202"/>
      <c r="H27" s="58"/>
      <c r="I27" s="243"/>
      <c r="J27" s="93"/>
      <c r="K27" s="102"/>
      <c r="L27" s="100"/>
      <c r="M27" s="101"/>
      <c r="N27" s="116"/>
      <c r="O27" s="95"/>
      <c r="P27" s="93"/>
      <c r="Q27" s="102"/>
      <c r="R27" s="95"/>
      <c r="S27" s="93"/>
      <c r="T27" s="102"/>
      <c r="U27" s="243"/>
      <c r="V27" s="93"/>
      <c r="W27" s="102"/>
      <c r="X27" s="7">
        <v>22</v>
      </c>
      <c r="Y27" s="4" t="s">
        <v>265</v>
      </c>
      <c r="Z27" s="102">
        <v>22</v>
      </c>
      <c r="AA27" s="237"/>
      <c r="AB27" s="237"/>
      <c r="AC27" s="383">
        <f t="shared" si="1"/>
        <v>0</v>
      </c>
      <c r="AD27" s="141"/>
      <c r="AE27" s="151"/>
      <c r="AF27" s="151"/>
      <c r="AG27" s="141">
        <f t="shared" si="0"/>
        <v>22</v>
      </c>
    </row>
    <row r="28" spans="1:33" x14ac:dyDescent="0.25">
      <c r="A28" s="4" t="s">
        <v>260</v>
      </c>
      <c r="B28" s="4" t="s">
        <v>276</v>
      </c>
      <c r="C28" s="4" t="s">
        <v>277</v>
      </c>
      <c r="D28" s="4" t="s">
        <v>138</v>
      </c>
      <c r="E28" s="4" t="s">
        <v>278</v>
      </c>
      <c r="F28" s="4"/>
      <c r="G28" s="4"/>
      <c r="H28" s="58"/>
      <c r="I28" s="243"/>
      <c r="J28" s="93"/>
      <c r="K28" s="102"/>
      <c r="L28" s="100"/>
      <c r="M28" s="101"/>
      <c r="N28" s="116"/>
      <c r="O28" s="95"/>
      <c r="P28" s="93"/>
      <c r="Q28" s="102"/>
      <c r="R28" s="95"/>
      <c r="S28" s="93"/>
      <c r="T28" s="102"/>
      <c r="U28" s="243"/>
      <c r="V28" s="93"/>
      <c r="W28" s="102"/>
      <c r="X28" s="95"/>
      <c r="Y28" s="93"/>
      <c r="Z28" s="102"/>
      <c r="AA28" s="4">
        <v>20.13</v>
      </c>
      <c r="AB28" s="4">
        <v>1</v>
      </c>
      <c r="AC28" s="383">
        <f t="shared" si="1"/>
        <v>21.13</v>
      </c>
      <c r="AD28" s="141"/>
      <c r="AE28" s="151"/>
      <c r="AF28" s="151"/>
      <c r="AG28" s="141">
        <f t="shared" si="0"/>
        <v>21.13</v>
      </c>
    </row>
    <row r="29" spans="1:33" x14ac:dyDescent="0.25">
      <c r="A29" s="4" t="s">
        <v>231</v>
      </c>
      <c r="B29" s="4" t="s">
        <v>236</v>
      </c>
      <c r="C29" s="4" t="s">
        <v>75</v>
      </c>
      <c r="D29" s="4" t="s">
        <v>233</v>
      </c>
      <c r="E29" s="4" t="s">
        <v>237</v>
      </c>
      <c r="F29" s="202"/>
      <c r="G29" s="202"/>
      <c r="H29" s="58"/>
      <c r="I29" s="243"/>
      <c r="J29" s="93"/>
      <c r="K29" s="102"/>
      <c r="L29" s="100"/>
      <c r="M29" s="101"/>
      <c r="N29" s="116"/>
      <c r="O29" s="7">
        <v>14.13</v>
      </c>
      <c r="P29" s="93">
        <v>0</v>
      </c>
      <c r="Q29" s="102">
        <f>SUM(O29:P29)</f>
        <v>14.13</v>
      </c>
      <c r="R29" s="95"/>
      <c r="S29" s="93"/>
      <c r="T29" s="102"/>
      <c r="U29" s="243"/>
      <c r="V29" s="93"/>
      <c r="W29" s="102"/>
      <c r="X29" s="95"/>
      <c r="Y29" s="93"/>
      <c r="Z29" s="102"/>
      <c r="AA29" s="4">
        <v>18.5</v>
      </c>
      <c r="AB29" s="4" t="s">
        <v>81</v>
      </c>
      <c r="AC29" s="383">
        <v>0</v>
      </c>
      <c r="AD29" s="141"/>
      <c r="AE29" s="151"/>
      <c r="AF29" s="151"/>
      <c r="AG29" s="141">
        <f t="shared" si="0"/>
        <v>14.13</v>
      </c>
    </row>
    <row r="30" spans="1:33" x14ac:dyDescent="0.25">
      <c r="A30" s="4" t="s">
        <v>231</v>
      </c>
      <c r="B30" s="4" t="s">
        <v>238</v>
      </c>
      <c r="C30" s="4" t="s">
        <v>60</v>
      </c>
      <c r="D30" s="4" t="s">
        <v>233</v>
      </c>
      <c r="E30" s="4" t="s">
        <v>239</v>
      </c>
      <c r="F30" s="202"/>
      <c r="G30" s="202"/>
      <c r="H30" s="58"/>
      <c r="I30" s="243"/>
      <c r="J30" s="93"/>
      <c r="K30" s="102"/>
      <c r="L30" s="100"/>
      <c r="M30" s="101"/>
      <c r="N30" s="116"/>
      <c r="O30" s="95">
        <v>0</v>
      </c>
      <c r="P30" s="93">
        <v>0</v>
      </c>
      <c r="Q30" s="102">
        <v>0</v>
      </c>
      <c r="R30" s="95"/>
      <c r="S30" s="93"/>
      <c r="T30" s="102"/>
      <c r="U30" s="243"/>
      <c r="V30" s="93"/>
      <c r="W30" s="102"/>
      <c r="X30" s="95"/>
      <c r="Y30" s="93"/>
      <c r="Z30" s="102"/>
      <c r="AA30" s="237"/>
      <c r="AB30" s="237"/>
      <c r="AC30" s="383">
        <f>AB30+AA30</f>
        <v>0</v>
      </c>
      <c r="AD30" s="141"/>
      <c r="AE30" s="151"/>
      <c r="AF30" s="151"/>
      <c r="AG30" s="141">
        <f t="shared" si="0"/>
        <v>0</v>
      </c>
    </row>
    <row r="31" spans="1:33" x14ac:dyDescent="0.25">
      <c r="A31" s="4" t="s">
        <v>309</v>
      </c>
      <c r="B31" s="4" t="s">
        <v>327</v>
      </c>
      <c r="C31" s="4" t="s">
        <v>328</v>
      </c>
      <c r="D31" s="4" t="s">
        <v>312</v>
      </c>
      <c r="E31" s="4" t="s">
        <v>329</v>
      </c>
      <c r="F31" s="202"/>
      <c r="G31" s="202"/>
      <c r="H31" s="58"/>
      <c r="I31" s="243"/>
      <c r="J31" s="93"/>
      <c r="K31" s="102"/>
      <c r="L31" s="100"/>
      <c r="M31" s="101"/>
      <c r="N31" s="116"/>
      <c r="O31" s="95"/>
      <c r="P31" s="93"/>
      <c r="Q31" s="102"/>
      <c r="R31" s="95"/>
      <c r="S31" s="93"/>
      <c r="T31" s="102"/>
      <c r="U31" s="243"/>
      <c r="V31" s="93"/>
      <c r="W31" s="102"/>
      <c r="X31" s="7">
        <v>21.88</v>
      </c>
      <c r="Y31" s="4" t="s">
        <v>81</v>
      </c>
      <c r="Z31" s="102">
        <v>0</v>
      </c>
      <c r="AA31" s="237"/>
      <c r="AB31" s="237"/>
      <c r="AC31" s="383">
        <f>AB31+AA31</f>
        <v>0</v>
      </c>
      <c r="AD31" s="141"/>
      <c r="AE31" s="151"/>
      <c r="AF31" s="151"/>
      <c r="AG31" s="141">
        <f t="shared" si="0"/>
        <v>0</v>
      </c>
    </row>
    <row r="32" spans="1:33" x14ac:dyDescent="0.25">
      <c r="A32" s="4"/>
      <c r="B32" s="4"/>
      <c r="C32" s="4"/>
      <c r="D32" s="4"/>
      <c r="E32" s="4"/>
      <c r="F32" s="4"/>
      <c r="G32" s="4"/>
      <c r="H32" s="58"/>
      <c r="I32" s="243"/>
      <c r="J32" s="93"/>
      <c r="K32" s="102"/>
      <c r="L32" s="100"/>
      <c r="M32" s="101"/>
      <c r="N32" s="116"/>
      <c r="O32" s="95"/>
      <c r="P32" s="93"/>
      <c r="Q32" s="102"/>
      <c r="R32" s="95"/>
      <c r="S32" s="93"/>
      <c r="T32" s="102"/>
      <c r="U32" s="243"/>
      <c r="V32" s="93"/>
      <c r="W32" s="102"/>
      <c r="X32" s="95"/>
      <c r="Y32" s="93"/>
      <c r="Z32" s="102"/>
      <c r="AA32" s="4"/>
      <c r="AB32" s="4"/>
      <c r="AC32" s="383"/>
      <c r="AD32" s="141"/>
      <c r="AE32" s="151"/>
      <c r="AF32" s="151"/>
      <c r="AG32" s="141"/>
    </row>
    <row r="33" spans="1:33" x14ac:dyDescent="0.25">
      <c r="A33" s="4"/>
      <c r="B33" s="4"/>
      <c r="C33" s="4"/>
      <c r="D33" s="4"/>
      <c r="E33" s="4"/>
      <c r="F33" s="4"/>
      <c r="G33" s="4"/>
      <c r="H33" s="58"/>
      <c r="I33" s="243"/>
      <c r="J33" s="93"/>
      <c r="K33" s="102"/>
      <c r="L33" s="100"/>
      <c r="M33" s="101"/>
      <c r="N33" s="116"/>
      <c r="O33" s="95"/>
      <c r="P33" s="93"/>
      <c r="Q33" s="102"/>
      <c r="R33" s="95"/>
      <c r="S33" s="93"/>
      <c r="T33" s="102"/>
      <c r="U33" s="243"/>
      <c r="V33" s="93"/>
      <c r="W33" s="102"/>
      <c r="X33" s="95"/>
      <c r="Y33" s="93"/>
      <c r="Z33" s="102"/>
      <c r="AA33" s="141"/>
      <c r="AB33" s="151"/>
      <c r="AC33" s="151"/>
      <c r="AD33" s="141"/>
      <c r="AE33" s="151"/>
      <c r="AF33" s="151"/>
      <c r="AG33" s="141"/>
    </row>
    <row r="34" spans="1:33" x14ac:dyDescent="0.25">
      <c r="F34" s="4"/>
      <c r="G34" s="4"/>
      <c r="H34" s="58"/>
      <c r="I34" s="243"/>
      <c r="J34" s="93"/>
      <c r="K34" s="102"/>
      <c r="L34" s="100"/>
      <c r="M34" s="101"/>
      <c r="N34" s="116"/>
      <c r="O34" s="95"/>
      <c r="P34" s="93"/>
      <c r="Q34" s="102"/>
      <c r="R34" s="95"/>
      <c r="S34" s="93"/>
      <c r="T34" s="102"/>
      <c r="U34" s="243"/>
      <c r="V34" s="93"/>
      <c r="W34" s="102"/>
      <c r="X34" s="95"/>
      <c r="Y34" s="93"/>
      <c r="Z34" s="102"/>
      <c r="AA34" s="141"/>
      <c r="AB34" s="151"/>
      <c r="AC34" s="151"/>
      <c r="AD34" s="141"/>
      <c r="AE34" s="151"/>
      <c r="AF34" s="151"/>
      <c r="AG34" s="141"/>
    </row>
    <row r="35" spans="1:33" x14ac:dyDescent="0.25">
      <c r="A35" s="4"/>
      <c r="B35" s="4"/>
      <c r="C35" s="4"/>
      <c r="D35" s="4"/>
      <c r="E35" s="4"/>
      <c r="F35" s="4"/>
      <c r="G35" s="4"/>
      <c r="H35" s="58"/>
      <c r="I35" s="243"/>
      <c r="J35" s="93"/>
      <c r="K35" s="102"/>
      <c r="L35" s="100"/>
      <c r="M35" s="101"/>
      <c r="N35" s="116"/>
      <c r="O35" s="95"/>
      <c r="P35" s="93"/>
      <c r="Q35" s="102"/>
      <c r="R35" s="95"/>
      <c r="S35" s="93"/>
      <c r="T35" s="102"/>
      <c r="U35" s="243"/>
      <c r="V35" s="93"/>
      <c r="W35" s="102"/>
      <c r="X35" s="95"/>
      <c r="Y35" s="93"/>
      <c r="Z35" s="102"/>
      <c r="AA35" s="141"/>
      <c r="AB35" s="151"/>
      <c r="AC35" s="151"/>
      <c r="AD35" s="141"/>
      <c r="AE35" s="151"/>
      <c r="AF35" s="151"/>
      <c r="AG35" s="141"/>
    </row>
    <row r="36" spans="1:33" x14ac:dyDescent="0.25">
      <c r="A36" s="4"/>
      <c r="B36" s="4"/>
      <c r="C36" s="4"/>
      <c r="D36" s="4"/>
      <c r="E36" s="4"/>
      <c r="F36" s="4"/>
      <c r="G36" s="4"/>
      <c r="H36" s="58"/>
      <c r="I36" s="243"/>
      <c r="J36" s="93"/>
      <c r="K36" s="102"/>
      <c r="L36" s="100"/>
      <c r="M36" s="101"/>
      <c r="N36" s="102"/>
      <c r="O36" s="95"/>
      <c r="P36" s="93"/>
      <c r="Q36" s="102"/>
      <c r="R36" s="95"/>
      <c r="S36" s="93"/>
      <c r="T36" s="102"/>
      <c r="U36" s="243"/>
      <c r="V36" s="93"/>
      <c r="W36" s="102"/>
      <c r="X36" s="95"/>
      <c r="Y36" s="93"/>
      <c r="Z36" s="102"/>
      <c r="AA36" s="141"/>
      <c r="AB36" s="151"/>
      <c r="AC36" s="151"/>
      <c r="AD36" s="141"/>
      <c r="AE36" s="151"/>
      <c r="AF36" s="151"/>
      <c r="AG36" s="141"/>
    </row>
    <row r="37" spans="1:33" x14ac:dyDescent="0.25">
      <c r="F37" s="4"/>
      <c r="G37" s="4"/>
      <c r="H37" s="58"/>
      <c r="I37" s="243"/>
      <c r="J37" s="93"/>
      <c r="K37" s="102"/>
      <c r="L37" s="100"/>
      <c r="M37" s="101"/>
      <c r="N37" s="116"/>
      <c r="O37" s="95"/>
      <c r="P37" s="93"/>
      <c r="Q37" s="102"/>
      <c r="R37" s="95"/>
      <c r="S37" s="93"/>
      <c r="T37" s="102"/>
      <c r="U37" s="243"/>
      <c r="V37" s="93"/>
      <c r="W37" s="102"/>
      <c r="X37" s="95"/>
      <c r="Y37" s="93"/>
      <c r="Z37" s="102"/>
      <c r="AA37" s="141"/>
      <c r="AB37" s="151"/>
      <c r="AC37" s="151"/>
      <c r="AD37" s="141"/>
      <c r="AE37" s="151"/>
      <c r="AF37" s="151"/>
      <c r="AG37" s="141"/>
    </row>
    <row r="38" spans="1:33" x14ac:dyDescent="0.25">
      <c r="A38" s="4"/>
      <c r="B38" s="4"/>
      <c r="C38" s="4"/>
      <c r="D38" s="4"/>
      <c r="E38" s="4"/>
      <c r="F38" s="4"/>
      <c r="G38" s="4"/>
      <c r="H38" s="58"/>
      <c r="I38" s="243"/>
      <c r="J38" s="93"/>
      <c r="K38" s="102"/>
      <c r="L38" s="100"/>
      <c r="M38" s="101"/>
      <c r="N38" s="116"/>
      <c r="O38" s="95"/>
      <c r="P38" s="93"/>
      <c r="Q38" s="102"/>
      <c r="R38" s="95"/>
      <c r="S38" s="93"/>
      <c r="T38" s="102"/>
      <c r="U38" s="243"/>
      <c r="V38" s="93"/>
      <c r="W38" s="102"/>
      <c r="X38" s="95"/>
      <c r="Y38" s="93"/>
      <c r="Z38" s="102"/>
      <c r="AA38" s="141"/>
      <c r="AB38" s="151"/>
      <c r="AC38" s="151"/>
      <c r="AD38" s="141"/>
      <c r="AE38" s="151"/>
      <c r="AF38" s="151"/>
      <c r="AG38" s="141"/>
    </row>
    <row r="39" spans="1:33" x14ac:dyDescent="0.25">
      <c r="F39" s="4">
        <v>0</v>
      </c>
      <c r="G39" s="4">
        <v>7</v>
      </c>
      <c r="H39" s="58"/>
      <c r="I39" s="243"/>
      <c r="J39" s="93"/>
      <c r="K39" s="102"/>
      <c r="L39" s="100"/>
      <c r="M39" s="101"/>
      <c r="N39" s="116"/>
      <c r="O39" s="95"/>
      <c r="P39" s="93"/>
      <c r="Q39" s="102"/>
      <c r="R39" s="95"/>
      <c r="S39" s="93"/>
      <c r="T39" s="102"/>
      <c r="U39" s="243"/>
      <c r="V39" s="93"/>
      <c r="W39" s="102"/>
      <c r="X39" s="95"/>
      <c r="Y39" s="93"/>
      <c r="Z39" s="102"/>
      <c r="AA39" s="141"/>
      <c r="AB39" s="151"/>
      <c r="AC39" s="151"/>
      <c r="AD39" s="141"/>
      <c r="AE39" s="151"/>
      <c r="AF39" s="151"/>
      <c r="AG39" s="141"/>
    </row>
    <row r="40" spans="1:33" x14ac:dyDescent="0.25">
      <c r="A40" s="46"/>
      <c r="B40" s="8"/>
      <c r="C40" s="8"/>
      <c r="D40" s="8"/>
      <c r="E40" s="9"/>
      <c r="F40" s="201"/>
      <c r="G40" s="202"/>
      <c r="H40" s="58"/>
      <c r="I40" s="243"/>
      <c r="J40" s="93"/>
      <c r="K40" s="102"/>
      <c r="L40" s="100"/>
      <c r="M40" s="101"/>
      <c r="N40" s="102"/>
      <c r="O40" s="95"/>
      <c r="P40" s="93"/>
      <c r="Q40" s="102"/>
      <c r="R40" s="95"/>
      <c r="S40" s="93"/>
      <c r="T40" s="102"/>
      <c r="U40" s="243"/>
      <c r="V40" s="93"/>
      <c r="W40" s="102"/>
      <c r="X40" s="95"/>
      <c r="Y40" s="93"/>
      <c r="Z40" s="102"/>
      <c r="AA40" s="141"/>
      <c r="AB40" s="151"/>
      <c r="AC40" s="151"/>
      <c r="AD40" s="141"/>
      <c r="AE40" s="151"/>
      <c r="AF40" s="151"/>
      <c r="AG40" s="141"/>
    </row>
    <row r="41" spans="1:33" x14ac:dyDescent="0.25">
      <c r="A41" s="46"/>
      <c r="B41" s="8"/>
      <c r="C41" s="8"/>
      <c r="D41" s="8"/>
      <c r="E41" s="9"/>
      <c r="F41" s="201"/>
      <c r="G41" s="202"/>
      <c r="H41" s="58"/>
      <c r="I41" s="243"/>
      <c r="J41" s="93"/>
      <c r="K41" s="102"/>
      <c r="L41" s="100"/>
      <c r="M41" s="101"/>
      <c r="N41" s="116"/>
      <c r="O41" s="95"/>
      <c r="P41" s="93"/>
      <c r="Q41" s="102"/>
      <c r="R41" s="95"/>
      <c r="S41" s="93"/>
      <c r="T41" s="102"/>
      <c r="U41" s="243"/>
      <c r="V41" s="93"/>
      <c r="W41" s="102"/>
      <c r="X41" s="95"/>
      <c r="Y41" s="93"/>
      <c r="Z41" s="102"/>
      <c r="AA41" s="141"/>
      <c r="AB41" s="151"/>
      <c r="AC41" s="151"/>
      <c r="AD41" s="141"/>
      <c r="AE41" s="151"/>
      <c r="AF41" s="151"/>
      <c r="AG41" s="141"/>
    </row>
    <row r="42" spans="1:33" ht="15.75" thickBot="1" x14ac:dyDescent="0.3">
      <c r="A42" s="46"/>
      <c r="B42" s="8"/>
      <c r="C42" s="8"/>
      <c r="D42" s="8"/>
      <c r="E42" s="9"/>
      <c r="F42" s="201"/>
      <c r="G42" s="202"/>
      <c r="H42" s="58"/>
      <c r="I42" s="247"/>
      <c r="J42" s="94"/>
      <c r="K42" s="103"/>
      <c r="L42" s="100"/>
      <c r="M42" s="101"/>
      <c r="N42" s="116"/>
      <c r="O42" s="96"/>
      <c r="P42" s="94"/>
      <c r="Q42" s="103"/>
      <c r="R42" s="96"/>
      <c r="S42" s="94"/>
      <c r="T42" s="103"/>
      <c r="U42" s="247"/>
      <c r="V42" s="94"/>
      <c r="W42" s="103"/>
      <c r="X42" s="96"/>
      <c r="Y42" s="94"/>
      <c r="Z42" s="103"/>
      <c r="AA42" s="150"/>
      <c r="AB42" s="222"/>
      <c r="AC42" s="222"/>
      <c r="AD42" s="150"/>
      <c r="AE42" s="222"/>
      <c r="AF42" s="222"/>
      <c r="AG42" s="141"/>
    </row>
    <row r="43" spans="1:33" x14ac:dyDescent="0.25">
      <c r="A43" s="46"/>
      <c r="B43" s="8"/>
      <c r="C43" s="8"/>
      <c r="D43" s="8"/>
      <c r="E43" s="9"/>
      <c r="F43" s="201"/>
      <c r="G43" s="202"/>
      <c r="H43" s="58"/>
      <c r="I43" s="198"/>
      <c r="J43" s="106"/>
      <c r="K43" s="107"/>
      <c r="L43" s="100"/>
      <c r="M43" s="101"/>
      <c r="N43" s="116"/>
      <c r="O43" s="105"/>
      <c r="P43" s="106"/>
      <c r="Q43" s="107"/>
      <c r="R43" s="105"/>
      <c r="S43" s="106"/>
      <c r="T43" s="107"/>
      <c r="U43" s="198"/>
      <c r="V43" s="106"/>
      <c r="W43" s="107"/>
      <c r="X43" s="105"/>
      <c r="Y43" s="106"/>
      <c r="Z43" s="107"/>
      <c r="AA43" s="152"/>
      <c r="AB43" s="383"/>
      <c r="AC43" s="383"/>
      <c r="AD43" s="152"/>
      <c r="AE43" s="383"/>
      <c r="AF43" s="383"/>
      <c r="AG43" s="141"/>
    </row>
    <row r="44" spans="1:33" x14ac:dyDescent="0.25">
      <c r="A44" s="46"/>
      <c r="B44" s="8"/>
      <c r="C44" s="8"/>
      <c r="D44" s="8"/>
      <c r="E44" s="9"/>
      <c r="F44" s="201"/>
      <c r="G44" s="202"/>
      <c r="H44" s="58"/>
      <c r="I44" s="243"/>
      <c r="J44" s="93"/>
      <c r="K44" s="102"/>
      <c r="L44" s="100"/>
      <c r="M44" s="101"/>
      <c r="N44" s="116"/>
      <c r="O44" s="95"/>
      <c r="P44" s="93"/>
      <c r="Q44" s="102"/>
      <c r="R44" s="95"/>
      <c r="S44" s="93"/>
      <c r="T44" s="102"/>
      <c r="U44" s="243"/>
      <c r="V44" s="93"/>
      <c r="W44" s="102"/>
      <c r="X44" s="95"/>
      <c r="Y44" s="93"/>
      <c r="Z44" s="102"/>
      <c r="AA44" s="141"/>
      <c r="AB44" s="151"/>
      <c r="AC44" s="151"/>
      <c r="AD44" s="141"/>
      <c r="AE44" s="151"/>
      <c r="AF44" s="151"/>
      <c r="AG44" s="141"/>
    </row>
    <row r="45" spans="1:33" x14ac:dyDescent="0.25">
      <c r="A45" s="46"/>
      <c r="B45" s="8"/>
      <c r="C45" s="8"/>
      <c r="D45" s="8"/>
      <c r="E45" s="9"/>
      <c r="F45" s="201"/>
      <c r="G45" s="202"/>
      <c r="H45" s="58"/>
      <c r="I45" s="244"/>
      <c r="J45" s="130"/>
      <c r="K45" s="140"/>
      <c r="L45" s="100"/>
      <c r="M45" s="101"/>
      <c r="N45" s="102"/>
      <c r="O45" s="129"/>
      <c r="P45" s="130"/>
      <c r="Q45" s="140"/>
      <c r="R45" s="129"/>
      <c r="S45" s="130"/>
      <c r="T45" s="140"/>
      <c r="U45" s="244"/>
      <c r="V45" s="130"/>
      <c r="W45" s="140"/>
      <c r="X45" s="129"/>
      <c r="Y45" s="130"/>
      <c r="Z45" s="140"/>
      <c r="AA45" s="150"/>
      <c r="AB45" s="222"/>
      <c r="AC45" s="222"/>
      <c r="AD45" s="150"/>
      <c r="AE45" s="222"/>
      <c r="AF45" s="222"/>
      <c r="AG45" s="150"/>
    </row>
    <row r="46" spans="1:33" x14ac:dyDescent="0.25">
      <c r="A46" s="46"/>
      <c r="B46" s="8"/>
      <c r="C46" s="8"/>
      <c r="D46" s="8"/>
      <c r="E46" s="8"/>
      <c r="F46" s="201"/>
      <c r="G46" s="202"/>
      <c r="H46" s="58"/>
      <c r="I46" s="244"/>
      <c r="J46" s="130"/>
      <c r="K46" s="140"/>
      <c r="L46" s="100"/>
      <c r="M46" s="101"/>
      <c r="N46" s="116"/>
      <c r="O46" s="129"/>
      <c r="P46" s="130"/>
      <c r="Q46" s="140"/>
      <c r="R46" s="129"/>
      <c r="S46" s="130"/>
      <c r="T46" s="140"/>
      <c r="U46" s="244"/>
      <c r="V46" s="130"/>
      <c r="W46" s="140"/>
      <c r="X46" s="129"/>
      <c r="Y46" s="130"/>
      <c r="Z46" s="140"/>
      <c r="AA46" s="150"/>
      <c r="AB46" s="222"/>
      <c r="AC46" s="222"/>
      <c r="AD46" s="150"/>
      <c r="AE46" s="222"/>
      <c r="AF46" s="222"/>
      <c r="AG46" s="150"/>
    </row>
    <row r="47" spans="1:33" x14ac:dyDescent="0.25">
      <c r="A47" s="46"/>
      <c r="B47" s="8"/>
      <c r="C47" s="8"/>
      <c r="D47" s="8"/>
      <c r="E47" s="9"/>
      <c r="F47" s="201"/>
      <c r="G47" s="202"/>
      <c r="H47" s="58"/>
      <c r="I47" s="244"/>
      <c r="J47" s="130"/>
      <c r="K47" s="140"/>
      <c r="L47" s="100"/>
      <c r="M47" s="101"/>
      <c r="N47" s="116"/>
      <c r="O47" s="129"/>
      <c r="P47" s="130"/>
      <c r="Q47" s="140"/>
      <c r="R47" s="129"/>
      <c r="S47" s="130"/>
      <c r="T47" s="140"/>
      <c r="U47" s="244"/>
      <c r="V47" s="130"/>
      <c r="W47" s="140"/>
      <c r="X47" s="129"/>
      <c r="Y47" s="130"/>
      <c r="Z47" s="140"/>
      <c r="AA47" s="150"/>
      <c r="AB47" s="222"/>
      <c r="AC47" s="222"/>
      <c r="AD47" s="150"/>
      <c r="AE47" s="222"/>
      <c r="AF47" s="222"/>
      <c r="AG47" s="150"/>
    </row>
    <row r="48" spans="1:33" ht="15.75" thickBot="1" x14ac:dyDescent="0.3">
      <c r="A48" s="46"/>
      <c r="B48" s="8"/>
      <c r="C48" s="8"/>
      <c r="D48" s="8"/>
      <c r="E48" s="9"/>
      <c r="F48" s="201"/>
      <c r="G48" s="202"/>
      <c r="H48" s="58"/>
      <c r="I48" s="247"/>
      <c r="J48" s="94"/>
      <c r="K48" s="103"/>
      <c r="L48" s="100"/>
      <c r="M48" s="101"/>
      <c r="N48" s="116"/>
      <c r="O48" s="96"/>
      <c r="P48" s="94"/>
      <c r="Q48" s="103"/>
      <c r="R48" s="96"/>
      <c r="S48" s="94"/>
      <c r="T48" s="103"/>
      <c r="U48" s="247"/>
      <c r="V48" s="94"/>
      <c r="W48" s="103"/>
      <c r="X48" s="96"/>
      <c r="Y48" s="94"/>
      <c r="Z48" s="103"/>
      <c r="AA48" s="149"/>
      <c r="AB48" s="255"/>
      <c r="AC48" s="255"/>
      <c r="AD48" s="149"/>
      <c r="AE48" s="255"/>
      <c r="AF48" s="255"/>
      <c r="AG48" s="149"/>
    </row>
    <row r="49" spans="1:33" x14ac:dyDescent="0.25">
      <c r="A49" s="46"/>
      <c r="B49" s="8"/>
      <c r="C49" s="8"/>
      <c r="D49" s="8"/>
      <c r="E49" s="9"/>
      <c r="F49" s="201"/>
      <c r="G49" s="202"/>
      <c r="H49" s="58"/>
      <c r="I49" s="244"/>
      <c r="J49" s="130"/>
      <c r="K49" s="140"/>
      <c r="L49" s="100"/>
      <c r="M49" s="101"/>
      <c r="N49" s="116"/>
      <c r="O49" s="129"/>
      <c r="P49" s="130"/>
      <c r="Q49" s="140"/>
      <c r="R49" s="129"/>
      <c r="S49" s="130"/>
      <c r="T49" s="140"/>
      <c r="U49" s="244"/>
      <c r="V49" s="130"/>
      <c r="W49" s="140"/>
      <c r="X49" s="129"/>
      <c r="Y49" s="130"/>
      <c r="Z49" s="140"/>
      <c r="AA49" s="150"/>
      <c r="AB49" s="222"/>
      <c r="AC49" s="222"/>
      <c r="AD49" s="150"/>
      <c r="AE49" s="222"/>
      <c r="AF49" s="222"/>
      <c r="AG49" s="42"/>
    </row>
    <row r="50" spans="1:33" x14ac:dyDescent="0.25">
      <c r="A50" s="46"/>
      <c r="B50" s="8"/>
      <c r="C50" s="8"/>
      <c r="D50" s="8"/>
      <c r="E50" s="9"/>
      <c r="F50" s="201"/>
      <c r="G50" s="202"/>
      <c r="H50" s="58"/>
      <c r="I50" s="244"/>
      <c r="J50" s="130"/>
      <c r="K50" s="140"/>
      <c r="L50" s="100"/>
      <c r="M50" s="101"/>
      <c r="N50" s="116"/>
      <c r="O50" s="129"/>
      <c r="P50" s="130"/>
      <c r="Q50" s="140"/>
      <c r="R50" s="129"/>
      <c r="S50" s="130"/>
      <c r="T50" s="140"/>
      <c r="U50" s="244"/>
      <c r="V50" s="130"/>
      <c r="W50" s="140"/>
      <c r="X50" s="129"/>
      <c r="Y50" s="130"/>
      <c r="Z50" s="140"/>
      <c r="AA50" s="150"/>
      <c r="AB50" s="222"/>
      <c r="AC50" s="222"/>
      <c r="AD50" s="150"/>
      <c r="AE50" s="222"/>
      <c r="AF50" s="222"/>
      <c r="AG50" s="150"/>
    </row>
    <row r="51" spans="1:33" x14ac:dyDescent="0.25">
      <c r="A51" s="46"/>
      <c r="B51" s="8"/>
      <c r="C51" s="8"/>
      <c r="D51" s="8"/>
      <c r="E51" s="9"/>
      <c r="F51" s="201"/>
      <c r="G51" s="202"/>
      <c r="H51" s="58"/>
      <c r="I51" s="244"/>
      <c r="J51" s="130"/>
      <c r="K51" s="140"/>
      <c r="L51" s="100"/>
      <c r="M51" s="101"/>
      <c r="N51" s="116"/>
      <c r="O51" s="129"/>
      <c r="P51" s="130"/>
      <c r="Q51" s="140"/>
      <c r="R51" s="129"/>
      <c r="S51" s="130"/>
      <c r="T51" s="140"/>
      <c r="U51" s="244"/>
      <c r="V51" s="130"/>
      <c r="W51" s="140"/>
      <c r="X51" s="129"/>
      <c r="Y51" s="130"/>
      <c r="Z51" s="140"/>
      <c r="AA51" s="150"/>
      <c r="AB51" s="222"/>
      <c r="AC51" s="222"/>
      <c r="AD51" s="150"/>
      <c r="AE51" s="222"/>
      <c r="AF51" s="222"/>
      <c r="AG51" s="150"/>
    </row>
    <row r="52" spans="1:33" x14ac:dyDescent="0.25">
      <c r="A52" s="46"/>
      <c r="B52" s="8"/>
      <c r="C52" s="8"/>
      <c r="D52" s="8"/>
      <c r="E52" s="9"/>
      <c r="F52" s="201"/>
      <c r="G52" s="202"/>
      <c r="H52" s="58"/>
      <c r="I52" s="14"/>
      <c r="J52" s="4"/>
      <c r="K52" s="6"/>
      <c r="L52" s="100"/>
      <c r="M52" s="101"/>
      <c r="N52" s="116"/>
      <c r="O52" s="7"/>
      <c r="P52" s="4"/>
      <c r="Q52" s="6"/>
      <c r="R52" s="7"/>
      <c r="S52" s="4"/>
      <c r="T52" s="6"/>
      <c r="U52" s="14"/>
      <c r="V52" s="4"/>
      <c r="W52" s="6"/>
      <c r="X52" s="7"/>
      <c r="Y52" s="4"/>
      <c r="Z52" s="6"/>
      <c r="AA52" s="3"/>
      <c r="AB52" s="136"/>
      <c r="AC52" s="136"/>
      <c r="AD52" s="3"/>
      <c r="AE52" s="136"/>
      <c r="AF52" s="136"/>
      <c r="AG52" s="3"/>
    </row>
    <row r="53" spans="1:33" ht="15.75" thickBot="1" x14ac:dyDescent="0.3">
      <c r="A53" s="48"/>
      <c r="B53" s="49"/>
      <c r="C53" s="49"/>
      <c r="D53" s="49"/>
      <c r="E53" s="56"/>
      <c r="F53" s="203"/>
      <c r="G53" s="204"/>
      <c r="H53" s="59"/>
      <c r="I53" s="247"/>
      <c r="J53" s="94"/>
      <c r="K53" s="103"/>
      <c r="L53" s="117"/>
      <c r="M53" s="118"/>
      <c r="N53" s="119"/>
      <c r="O53" s="96"/>
      <c r="P53" s="94"/>
      <c r="Q53" s="103"/>
      <c r="R53" s="96"/>
      <c r="S53" s="94"/>
      <c r="T53" s="103"/>
      <c r="U53" s="247"/>
      <c r="V53" s="94"/>
      <c r="W53" s="103"/>
      <c r="X53" s="96"/>
      <c r="Y53" s="94"/>
      <c r="Z53" s="103"/>
      <c r="AA53" s="149"/>
      <c r="AB53" s="255"/>
      <c r="AC53" s="255"/>
      <c r="AD53" s="149"/>
      <c r="AE53" s="255"/>
      <c r="AF53" s="255"/>
      <c r="AG53" s="141"/>
    </row>
  </sheetData>
  <autoFilter ref="A6:AG32">
    <sortState ref="A7:AG60">
      <sortCondition descending="1" ref="AG6"/>
    </sortState>
  </autoFilter>
  <sortState ref="A7:AG32">
    <sortCondition descending="1" ref="AG7:AG32"/>
  </sortState>
  <mergeCells count="12">
    <mergeCell ref="A1:AG1"/>
    <mergeCell ref="A2:AG2"/>
    <mergeCell ref="F5:H5"/>
    <mergeCell ref="I5:K5"/>
    <mergeCell ref="O5:Q5"/>
    <mergeCell ref="R5:T5"/>
    <mergeCell ref="L5:N5"/>
    <mergeCell ref="A3:AG3"/>
    <mergeCell ref="U5:W5"/>
    <mergeCell ref="X5:Z5"/>
    <mergeCell ref="AA5:AC5"/>
    <mergeCell ref="AD5:AF5"/>
  </mergeCells>
  <printOptions horizontalCentered="1"/>
  <pageMargins left="3.937007874015748E-2" right="3.937007874015748E-2" top="0.94488188976377963" bottom="0.55118110236220474" header="0.11811023622047245" footer="0.31496062992125984"/>
  <pageSetup paperSize="9" scale="49" fitToHeight="0" orientation="landscape" r:id="rId1"/>
  <headerFooter>
    <oddHeader>&amp;C&amp;G</oddHeader>
    <oddFooter>&amp;C&amp;A&amp;RAGG.  &amp;D&amp;T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topLeftCell="E1" workbookViewId="0">
      <selection activeCell="AG7" sqref="AG7"/>
    </sheetView>
  </sheetViews>
  <sheetFormatPr defaultRowHeight="15" x14ac:dyDescent="0.25"/>
  <cols>
    <col min="1" max="1" width="24" style="484" customWidth="1"/>
    <col min="2" max="2" width="13.85546875" bestFit="1" customWidth="1"/>
    <col min="3" max="3" width="11.7109375" customWidth="1"/>
    <col min="4" max="4" width="23" bestFit="1" customWidth="1"/>
    <col min="5" max="5" width="21.85546875" bestFit="1" customWidth="1"/>
    <col min="6" max="7" width="5.7109375" customWidth="1"/>
    <col min="8" max="8" width="7" customWidth="1"/>
    <col min="9" max="10" width="5.7109375" customWidth="1"/>
    <col min="11" max="11" width="7" customWidth="1"/>
    <col min="12" max="12" width="6.7109375" customWidth="1"/>
    <col min="13" max="13" width="6.28515625" customWidth="1"/>
    <col min="14" max="14" width="7" customWidth="1"/>
    <col min="15" max="16" width="5.7109375" customWidth="1"/>
    <col min="17" max="17" width="7" customWidth="1"/>
    <col min="18" max="19" width="5.7109375" customWidth="1"/>
    <col min="20" max="20" width="7" customWidth="1"/>
    <col min="21" max="22" width="5.7109375" customWidth="1"/>
    <col min="23" max="32" width="7" customWidth="1"/>
    <col min="33" max="33" width="8.140625" customWidth="1"/>
  </cols>
  <sheetData>
    <row r="1" spans="1:34" ht="31.5" x14ac:dyDescent="0.5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51"/>
    </row>
    <row r="2" spans="1:34" ht="28.5" x14ac:dyDescent="0.45">
      <c r="A2" s="640" t="s">
        <v>13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52"/>
    </row>
    <row r="3" spans="1:34" ht="28.5" x14ac:dyDescent="0.4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52"/>
    </row>
    <row r="4" spans="1:34" ht="15.75" thickBot="1" x14ac:dyDescent="0.3"/>
    <row r="5" spans="1:34" ht="27.75" customHeight="1" thickBot="1" x14ac:dyDescent="0.3">
      <c r="A5" s="519"/>
      <c r="B5" s="1"/>
      <c r="C5" s="1"/>
      <c r="D5" s="1"/>
      <c r="E5" s="1"/>
      <c r="F5" s="641" t="s">
        <v>32</v>
      </c>
      <c r="G5" s="642"/>
      <c r="H5" s="643"/>
      <c r="I5" s="641" t="s">
        <v>251</v>
      </c>
      <c r="J5" s="642"/>
      <c r="K5" s="643"/>
      <c r="L5" s="644" t="s">
        <v>299</v>
      </c>
      <c r="M5" s="645"/>
      <c r="N5" s="646"/>
      <c r="O5" s="641" t="s">
        <v>299</v>
      </c>
      <c r="P5" s="642"/>
      <c r="Q5" s="643"/>
      <c r="R5" s="641"/>
      <c r="S5" s="642"/>
      <c r="T5" s="643"/>
      <c r="U5" s="641"/>
      <c r="V5" s="642"/>
      <c r="W5" s="643"/>
      <c r="X5" s="641"/>
      <c r="Y5" s="642"/>
      <c r="Z5" s="643"/>
      <c r="AA5" s="644"/>
      <c r="AB5" s="645"/>
      <c r="AC5" s="646"/>
      <c r="AD5" s="648" t="s">
        <v>33</v>
      </c>
      <c r="AE5" s="649"/>
      <c r="AF5" s="643"/>
      <c r="AG5" s="2" t="s">
        <v>0</v>
      </c>
    </row>
    <row r="6" spans="1:34" ht="15.75" thickBot="1" x14ac:dyDescent="0.3">
      <c r="A6" s="391" t="s">
        <v>1</v>
      </c>
      <c r="B6" s="38" t="s">
        <v>3</v>
      </c>
      <c r="C6" s="38" t="s">
        <v>39</v>
      </c>
      <c r="D6" s="38" t="s">
        <v>50</v>
      </c>
      <c r="E6" s="504" t="s">
        <v>41</v>
      </c>
      <c r="F6" s="258">
        <v>45360</v>
      </c>
      <c r="G6" s="259">
        <v>45361</v>
      </c>
      <c r="H6" s="260" t="s">
        <v>6</v>
      </c>
      <c r="I6" s="258">
        <v>45395</v>
      </c>
      <c r="J6" s="259">
        <v>45396</v>
      </c>
      <c r="K6" s="260" t="s">
        <v>6</v>
      </c>
      <c r="L6" s="258">
        <v>45402</v>
      </c>
      <c r="M6" s="259">
        <v>45403</v>
      </c>
      <c r="N6" s="261" t="s">
        <v>6</v>
      </c>
      <c r="O6" s="258">
        <v>45422</v>
      </c>
      <c r="P6" s="258">
        <v>45423</v>
      </c>
      <c r="Q6" s="260" t="s">
        <v>6</v>
      </c>
      <c r="R6" s="258"/>
      <c r="S6" s="259"/>
      <c r="T6" s="260" t="s">
        <v>6</v>
      </c>
      <c r="U6" s="258"/>
      <c r="V6" s="259"/>
      <c r="W6" s="260" t="s">
        <v>6</v>
      </c>
      <c r="X6" s="258"/>
      <c r="Y6" s="259"/>
      <c r="Z6" s="260" t="s">
        <v>6</v>
      </c>
      <c r="AA6" s="384"/>
      <c r="AB6" s="385"/>
      <c r="AC6" s="212" t="s">
        <v>6</v>
      </c>
      <c r="AD6" s="514">
        <v>45185</v>
      </c>
      <c r="AE6" s="515">
        <v>45186</v>
      </c>
      <c r="AF6" s="121" t="s">
        <v>6</v>
      </c>
      <c r="AG6" s="42"/>
    </row>
    <row r="7" spans="1:34" ht="15.75" thickBot="1" x14ac:dyDescent="0.3">
      <c r="A7" s="4" t="s">
        <v>51</v>
      </c>
      <c r="B7" s="4" t="s">
        <v>106</v>
      </c>
      <c r="C7" s="4" t="s">
        <v>97</v>
      </c>
      <c r="D7" s="4" t="s">
        <v>54</v>
      </c>
      <c r="E7" s="4" t="s">
        <v>107</v>
      </c>
      <c r="F7" s="4">
        <v>13.2</v>
      </c>
      <c r="G7" s="4">
        <v>8.4</v>
      </c>
      <c r="H7" s="104">
        <f>SUM(F7:G7)</f>
        <v>21.6</v>
      </c>
      <c r="I7" s="97">
        <v>13.2</v>
      </c>
      <c r="J7" s="178">
        <v>12.98</v>
      </c>
      <c r="K7" s="104">
        <f>SUM(I7:J7)</f>
        <v>26.18</v>
      </c>
      <c r="L7" s="98"/>
      <c r="M7" s="99"/>
      <c r="N7" s="240"/>
      <c r="O7" s="4">
        <v>8.26</v>
      </c>
      <c r="P7" s="4">
        <v>13.2</v>
      </c>
      <c r="Q7" s="104">
        <f>O7+P7</f>
        <v>21.46</v>
      </c>
      <c r="R7" s="97"/>
      <c r="S7" s="178"/>
      <c r="T7" s="104"/>
      <c r="U7" s="97"/>
      <c r="V7" s="178"/>
      <c r="W7" s="104"/>
      <c r="X7" s="97"/>
      <c r="Y7" s="178"/>
      <c r="Z7" s="104"/>
      <c r="AA7" s="302"/>
      <c r="AB7" s="302"/>
      <c r="AC7" s="302"/>
      <c r="AD7" s="302"/>
      <c r="AE7" s="302"/>
      <c r="AF7" s="302"/>
      <c r="AG7" s="148">
        <f t="shared" ref="AG7:AG14" si="0">AF7+AC7+Z7+W7+T7+Q7+N7+K7+H7</f>
        <v>69.240000000000009</v>
      </c>
    </row>
    <row r="8" spans="1:34" ht="15.75" thickBot="1" x14ac:dyDescent="0.3">
      <c r="A8" s="4" t="s">
        <v>58</v>
      </c>
      <c r="B8" s="4" t="s">
        <v>108</v>
      </c>
      <c r="C8" s="4" t="s">
        <v>109</v>
      </c>
      <c r="D8" s="4" t="s">
        <v>42</v>
      </c>
      <c r="E8" s="4" t="s">
        <v>110</v>
      </c>
      <c r="F8" s="4">
        <v>8.26</v>
      </c>
      <c r="G8" s="4">
        <v>3.54</v>
      </c>
      <c r="H8" s="104">
        <f>SUM(F8:G8)</f>
        <v>11.8</v>
      </c>
      <c r="I8" s="95"/>
      <c r="J8" s="93"/>
      <c r="K8" s="242"/>
      <c r="L8" s="93">
        <v>12.98</v>
      </c>
      <c r="M8" s="93">
        <v>12.98</v>
      </c>
      <c r="N8" s="242">
        <f>L8+M8</f>
        <v>25.96</v>
      </c>
      <c r="O8" s="4">
        <v>13.2</v>
      </c>
      <c r="P8" s="4">
        <v>12.76</v>
      </c>
      <c r="Q8" s="104">
        <f t="shared" ref="Q8:Q9" si="1">O8+P8</f>
        <v>25.96</v>
      </c>
      <c r="R8" s="95"/>
      <c r="S8" s="93"/>
      <c r="T8" s="102"/>
      <c r="U8" s="95"/>
      <c r="V8" s="93"/>
      <c r="W8" s="102"/>
      <c r="X8" s="95"/>
      <c r="Y8" s="93"/>
      <c r="Z8" s="102"/>
      <c r="AA8" s="151"/>
      <c r="AB8" s="151"/>
      <c r="AC8" s="151"/>
      <c r="AD8" s="151"/>
      <c r="AE8" s="151"/>
      <c r="AF8" s="151"/>
      <c r="AG8" s="148">
        <f t="shared" si="0"/>
        <v>63.72</v>
      </c>
    </row>
    <row r="9" spans="1:34" ht="15.75" thickBot="1" x14ac:dyDescent="0.3">
      <c r="A9" s="4" t="s">
        <v>300</v>
      </c>
      <c r="B9" s="4" t="s">
        <v>336</v>
      </c>
      <c r="C9" s="4" t="s">
        <v>64</v>
      </c>
      <c r="D9" s="4" t="s">
        <v>302</v>
      </c>
      <c r="E9" s="4" t="s">
        <v>337</v>
      </c>
      <c r="F9" s="198"/>
      <c r="G9" s="106"/>
      <c r="H9" s="107"/>
      <c r="I9" s="95"/>
      <c r="J9" s="93"/>
      <c r="K9" s="242"/>
      <c r="L9" s="4">
        <v>13.2</v>
      </c>
      <c r="M9" s="4">
        <v>13.2</v>
      </c>
      <c r="N9" s="242">
        <f>M9+L9</f>
        <v>26.4</v>
      </c>
      <c r="O9" s="4">
        <v>3.48</v>
      </c>
      <c r="P9" s="4">
        <v>12.98</v>
      </c>
      <c r="Q9" s="104">
        <f t="shared" si="1"/>
        <v>16.46</v>
      </c>
      <c r="R9" s="95"/>
      <c r="S9" s="93"/>
      <c r="T9" s="102"/>
      <c r="U9" s="95"/>
      <c r="V9" s="93"/>
      <c r="W9" s="102"/>
      <c r="X9" s="95"/>
      <c r="Y9" s="93"/>
      <c r="Z9" s="102"/>
      <c r="AA9" s="151"/>
      <c r="AB9" s="151"/>
      <c r="AC9" s="151"/>
      <c r="AD9" s="151"/>
      <c r="AE9" s="151"/>
      <c r="AF9" s="151"/>
      <c r="AG9" s="148">
        <f t="shared" si="0"/>
        <v>42.86</v>
      </c>
    </row>
    <row r="10" spans="1:34" ht="15.75" thickBot="1" x14ac:dyDescent="0.3">
      <c r="A10" s="4"/>
      <c r="B10" s="4"/>
      <c r="C10" s="4"/>
      <c r="D10" s="4"/>
      <c r="E10" s="4"/>
      <c r="F10" s="198"/>
      <c r="G10" s="106"/>
      <c r="H10" s="107"/>
      <c r="I10" s="95"/>
      <c r="J10" s="93"/>
      <c r="K10" s="102"/>
      <c r="L10" s="236"/>
      <c r="M10" s="237"/>
      <c r="N10" s="102"/>
      <c r="O10" s="95"/>
      <c r="P10" s="93"/>
      <c r="Q10" s="102"/>
      <c r="R10" s="95"/>
      <c r="S10" s="93"/>
      <c r="T10" s="102"/>
      <c r="U10" s="95"/>
      <c r="V10" s="93"/>
      <c r="W10" s="102"/>
      <c r="X10" s="95"/>
      <c r="Y10" s="93"/>
      <c r="Z10" s="102"/>
      <c r="AA10" s="151"/>
      <c r="AB10" s="151"/>
      <c r="AC10" s="151"/>
      <c r="AD10" s="151"/>
      <c r="AE10" s="151"/>
      <c r="AF10" s="151"/>
      <c r="AG10" s="148">
        <f t="shared" si="0"/>
        <v>0</v>
      </c>
    </row>
    <row r="11" spans="1:34" ht="15.75" thickBot="1" x14ac:dyDescent="0.3">
      <c r="A11" s="418"/>
      <c r="B11" s="8"/>
      <c r="C11" s="8"/>
      <c r="D11" s="8"/>
      <c r="E11" s="47"/>
      <c r="F11" s="105"/>
      <c r="G11" s="106"/>
      <c r="H11" s="107"/>
      <c r="I11" s="95"/>
      <c r="J11" s="93"/>
      <c r="K11" s="102"/>
      <c r="L11" s="100"/>
      <c r="M11" s="101"/>
      <c r="N11" s="116"/>
      <c r="O11" s="95"/>
      <c r="P11" s="93"/>
      <c r="Q11" s="102"/>
      <c r="R11" s="95"/>
      <c r="S11" s="93"/>
      <c r="T11" s="102"/>
      <c r="U11" s="95"/>
      <c r="V11" s="93"/>
      <c r="W11" s="102"/>
      <c r="X11" s="95"/>
      <c r="Y11" s="93"/>
      <c r="Z11" s="102"/>
      <c r="AA11" s="151"/>
      <c r="AB11" s="151"/>
      <c r="AC11" s="151"/>
      <c r="AD11" s="151"/>
      <c r="AE11" s="151"/>
      <c r="AF11" s="151"/>
      <c r="AG11" s="148">
        <f t="shared" si="0"/>
        <v>0</v>
      </c>
    </row>
    <row r="12" spans="1:34" ht="15.75" thickBot="1" x14ac:dyDescent="0.3">
      <c r="A12" s="4"/>
      <c r="B12" s="4"/>
      <c r="C12" s="4"/>
      <c r="D12" s="4"/>
      <c r="E12" s="4"/>
      <c r="F12" s="4"/>
      <c r="G12" s="4"/>
      <c r="H12" s="102"/>
      <c r="I12" s="95"/>
      <c r="J12" s="93"/>
      <c r="K12" s="102"/>
      <c r="L12" s="236"/>
      <c r="M12" s="237"/>
      <c r="N12" s="102"/>
      <c r="O12" s="95"/>
      <c r="P12" s="93"/>
      <c r="Q12" s="102"/>
      <c r="R12" s="95"/>
      <c r="S12" s="93"/>
      <c r="T12" s="102"/>
      <c r="U12" s="95"/>
      <c r="V12" s="93"/>
      <c r="W12" s="102"/>
      <c r="X12" s="95"/>
      <c r="Y12" s="93"/>
      <c r="Z12" s="102"/>
      <c r="AA12" s="151"/>
      <c r="AB12" s="151"/>
      <c r="AC12" s="151"/>
      <c r="AD12" s="151"/>
      <c r="AE12" s="151"/>
      <c r="AF12" s="151"/>
      <c r="AG12" s="148">
        <f t="shared" si="0"/>
        <v>0</v>
      </c>
    </row>
    <row r="13" spans="1:34" ht="15.75" thickBot="1" x14ac:dyDescent="0.3">
      <c r="A13" s="4"/>
      <c r="B13" s="4"/>
      <c r="C13" s="4"/>
      <c r="D13" s="4"/>
      <c r="E13" s="4"/>
      <c r="F13" s="4"/>
      <c r="G13" s="4"/>
      <c r="H13" s="102"/>
      <c r="I13" s="95"/>
      <c r="J13" s="93"/>
      <c r="K13" s="102"/>
      <c r="L13" s="236"/>
      <c r="M13" s="237"/>
      <c r="N13" s="102"/>
      <c r="O13" s="95"/>
      <c r="P13" s="93"/>
      <c r="Q13" s="102"/>
      <c r="R13" s="95"/>
      <c r="S13" s="93"/>
      <c r="T13" s="102"/>
      <c r="U13" s="95"/>
      <c r="V13" s="93"/>
      <c r="W13" s="102"/>
      <c r="X13" s="95"/>
      <c r="Y13" s="93"/>
      <c r="Z13" s="102"/>
      <c r="AA13" s="151"/>
      <c r="AB13" s="151"/>
      <c r="AC13" s="151"/>
      <c r="AD13" s="151"/>
      <c r="AE13" s="151"/>
      <c r="AF13" s="151"/>
      <c r="AG13" s="148">
        <f t="shared" si="0"/>
        <v>0</v>
      </c>
    </row>
    <row r="14" spans="1:34" ht="15.75" thickBot="1" x14ac:dyDescent="0.3">
      <c r="A14" s="4"/>
      <c r="B14" s="4"/>
      <c r="C14" s="4"/>
      <c r="D14" s="4"/>
      <c r="E14" s="4"/>
      <c r="F14" s="4"/>
      <c r="G14" s="4"/>
      <c r="H14" s="102"/>
      <c r="I14" s="95"/>
      <c r="J14" s="93"/>
      <c r="K14" s="102"/>
      <c r="L14" s="205"/>
      <c r="M14" s="101"/>
      <c r="N14" s="206"/>
      <c r="O14" s="95"/>
      <c r="P14" s="93"/>
      <c r="Q14" s="102"/>
      <c r="R14" s="95"/>
      <c r="S14" s="93"/>
      <c r="T14" s="102"/>
      <c r="U14" s="95"/>
      <c r="V14" s="93"/>
      <c r="W14" s="102"/>
      <c r="X14" s="95"/>
      <c r="Y14" s="93"/>
      <c r="Z14" s="102"/>
      <c r="AA14" s="151"/>
      <c r="AB14" s="151"/>
      <c r="AC14" s="151"/>
      <c r="AD14" s="151"/>
      <c r="AE14" s="151"/>
      <c r="AF14" s="151"/>
      <c r="AG14" s="148">
        <f t="shared" si="0"/>
        <v>0</v>
      </c>
    </row>
    <row r="15" spans="1:34" ht="15.75" thickBot="1" x14ac:dyDescent="0.3">
      <c r="A15" s="418"/>
      <c r="B15" s="8"/>
      <c r="C15" s="8"/>
      <c r="D15" s="8"/>
      <c r="E15" s="47"/>
      <c r="F15" s="95"/>
      <c r="G15" s="93"/>
      <c r="H15" s="102"/>
      <c r="I15" s="95"/>
      <c r="J15" s="93"/>
      <c r="K15" s="102"/>
      <c r="L15" s="205"/>
      <c r="M15" s="101"/>
      <c r="N15" s="206"/>
      <c r="O15" s="95"/>
      <c r="P15" s="93"/>
      <c r="Q15" s="102"/>
      <c r="R15" s="95"/>
      <c r="S15" s="93"/>
      <c r="T15" s="102"/>
      <c r="U15" s="95"/>
      <c r="V15" s="93"/>
      <c r="W15" s="102"/>
      <c r="X15" s="95"/>
      <c r="Y15" s="93"/>
      <c r="Z15" s="102"/>
      <c r="AA15" s="151"/>
      <c r="AB15" s="151"/>
      <c r="AC15" s="151"/>
      <c r="AD15" s="151"/>
      <c r="AE15" s="151"/>
      <c r="AF15" s="151"/>
      <c r="AG15" s="148">
        <f t="shared" ref="AG15:AG16" si="2">AF15+AC15+Z15+W15+T15+Q15+N15+K15+H15</f>
        <v>0</v>
      </c>
    </row>
    <row r="16" spans="1:34" x14ac:dyDescent="0.25">
      <c r="A16" s="418"/>
      <c r="B16" s="8"/>
      <c r="C16" s="8"/>
      <c r="D16" s="8"/>
      <c r="E16" s="47"/>
      <c r="F16" s="95"/>
      <c r="G16" s="93"/>
      <c r="H16" s="102"/>
      <c r="I16" s="95"/>
      <c r="J16" s="93"/>
      <c r="K16" s="102"/>
      <c r="L16" s="205"/>
      <c r="M16" s="101"/>
      <c r="N16" s="206"/>
      <c r="O16" s="95"/>
      <c r="P16" s="93"/>
      <c r="Q16" s="102"/>
      <c r="R16" s="95"/>
      <c r="S16" s="93"/>
      <c r="T16" s="102"/>
      <c r="U16" s="95"/>
      <c r="V16" s="93"/>
      <c r="W16" s="102"/>
      <c r="X16" s="95"/>
      <c r="Y16" s="93"/>
      <c r="Z16" s="102"/>
      <c r="AA16" s="151"/>
      <c r="AB16" s="151"/>
      <c r="AC16" s="151"/>
      <c r="AD16" s="151"/>
      <c r="AE16" s="151"/>
      <c r="AF16" s="151"/>
      <c r="AG16" s="148">
        <f t="shared" si="2"/>
        <v>0</v>
      </c>
    </row>
    <row r="17" spans="1:33" x14ac:dyDescent="0.25">
      <c r="A17" s="418"/>
      <c r="B17" s="8"/>
      <c r="C17" s="8"/>
      <c r="D17" s="8"/>
      <c r="E17" s="47"/>
      <c r="F17" s="95"/>
      <c r="G17" s="93"/>
      <c r="H17" s="102"/>
      <c r="I17" s="95"/>
      <c r="J17" s="93"/>
      <c r="K17" s="102"/>
      <c r="L17" s="205"/>
      <c r="M17" s="101"/>
      <c r="N17" s="206"/>
      <c r="O17" s="95"/>
      <c r="P17" s="93"/>
      <c r="Q17" s="102"/>
      <c r="R17" s="95"/>
      <c r="S17" s="93"/>
      <c r="T17" s="102"/>
      <c r="U17" s="95"/>
      <c r="V17" s="93"/>
      <c r="W17" s="102"/>
      <c r="X17" s="95"/>
      <c r="Y17" s="93"/>
      <c r="Z17" s="102"/>
      <c r="AA17" s="151"/>
      <c r="AB17" s="151"/>
      <c r="AC17" s="151"/>
      <c r="AD17" s="151"/>
      <c r="AE17" s="151"/>
      <c r="AF17" s="151"/>
      <c r="AG17" s="141"/>
    </row>
    <row r="18" spans="1:33" x14ac:dyDescent="0.25">
      <c r="A18" s="418"/>
      <c r="B18" s="8"/>
      <c r="C18" s="8"/>
      <c r="D18" s="8"/>
      <c r="E18" s="47"/>
      <c r="F18" s="95"/>
      <c r="G18" s="93"/>
      <c r="H18" s="102"/>
      <c r="I18" s="95"/>
      <c r="J18" s="93"/>
      <c r="K18" s="102"/>
      <c r="L18" s="262"/>
      <c r="M18" s="237"/>
      <c r="N18" s="151"/>
      <c r="O18" s="95"/>
      <c r="P18" s="93"/>
      <c r="Q18" s="102"/>
      <c r="R18" s="95"/>
      <c r="S18" s="93"/>
      <c r="T18" s="102"/>
      <c r="U18" s="95"/>
      <c r="V18" s="93"/>
      <c r="W18" s="102"/>
      <c r="X18" s="95"/>
      <c r="Y18" s="93"/>
      <c r="Z18" s="102"/>
      <c r="AA18" s="151"/>
      <c r="AB18" s="151"/>
      <c r="AC18" s="151"/>
      <c r="AD18" s="151"/>
      <c r="AE18" s="151"/>
      <c r="AF18" s="151"/>
      <c r="AG18" s="141"/>
    </row>
    <row r="19" spans="1:33" x14ac:dyDescent="0.25">
      <c r="A19" s="418"/>
      <c r="B19" s="8"/>
      <c r="C19" s="8"/>
      <c r="D19" s="8"/>
      <c r="E19" s="47"/>
      <c r="F19" s="95"/>
      <c r="G19" s="93"/>
      <c r="H19" s="102"/>
      <c r="I19" s="95"/>
      <c r="J19" s="93"/>
      <c r="K19" s="102"/>
      <c r="L19" s="262"/>
      <c r="M19" s="237"/>
      <c r="N19" s="151"/>
      <c r="O19" s="95"/>
      <c r="P19" s="93"/>
      <c r="Q19" s="102"/>
      <c r="R19" s="95"/>
      <c r="S19" s="93"/>
      <c r="T19" s="102"/>
      <c r="U19" s="95"/>
      <c r="V19" s="93"/>
      <c r="W19" s="102"/>
      <c r="X19" s="95"/>
      <c r="Y19" s="93"/>
      <c r="Z19" s="102"/>
      <c r="AA19" s="151"/>
      <c r="AB19" s="151"/>
      <c r="AC19" s="151"/>
      <c r="AD19" s="151"/>
      <c r="AE19" s="151"/>
      <c r="AF19" s="151"/>
      <c r="AG19" s="141"/>
    </row>
    <row r="20" spans="1:33" x14ac:dyDescent="0.25">
      <c r="A20" s="418"/>
      <c r="B20" s="8"/>
      <c r="C20" s="8"/>
      <c r="D20" s="8"/>
      <c r="E20" s="47"/>
      <c r="F20" s="95"/>
      <c r="G20" s="93"/>
      <c r="H20" s="102"/>
      <c r="I20" s="95"/>
      <c r="J20" s="93"/>
      <c r="K20" s="102"/>
      <c r="L20" s="262"/>
      <c r="M20" s="237"/>
      <c r="N20" s="151"/>
      <c r="O20" s="95"/>
      <c r="P20" s="93"/>
      <c r="Q20" s="102"/>
      <c r="R20" s="95"/>
      <c r="S20" s="93"/>
      <c r="T20" s="102"/>
      <c r="U20" s="95"/>
      <c r="V20" s="93"/>
      <c r="W20" s="102"/>
      <c r="X20" s="95"/>
      <c r="Y20" s="93"/>
      <c r="Z20" s="102"/>
      <c r="AA20" s="151"/>
      <c r="AB20" s="151"/>
      <c r="AC20" s="151"/>
      <c r="AD20" s="151"/>
      <c r="AE20" s="151"/>
      <c r="AF20" s="151"/>
      <c r="AG20" s="141"/>
    </row>
    <row r="21" spans="1:33" x14ac:dyDescent="0.25">
      <c r="A21" s="427"/>
      <c r="B21" s="225"/>
      <c r="C21" s="225"/>
      <c r="D21" s="225"/>
      <c r="E21" s="264"/>
      <c r="F21" s="129"/>
      <c r="G21" s="130"/>
      <c r="H21" s="140"/>
      <c r="I21" s="129"/>
      <c r="J21" s="130"/>
      <c r="K21" s="140"/>
      <c r="L21" s="265"/>
      <c r="M21" s="266"/>
      <c r="N21" s="222"/>
      <c r="O21" s="129"/>
      <c r="P21" s="130"/>
      <c r="Q21" s="140"/>
      <c r="R21" s="95"/>
      <c r="S21" s="93"/>
      <c r="T21" s="102"/>
      <c r="U21" s="129"/>
      <c r="V21" s="130"/>
      <c r="W21" s="140"/>
      <c r="X21" s="129"/>
      <c r="Y21" s="130"/>
      <c r="Z21" s="140"/>
      <c r="AA21" s="222"/>
      <c r="AB21" s="222"/>
      <c r="AC21" s="222"/>
      <c r="AD21" s="222"/>
      <c r="AE21" s="222"/>
      <c r="AF21" s="222"/>
      <c r="AG21" s="141"/>
    </row>
    <row r="22" spans="1:33" x14ac:dyDescent="0.25">
      <c r="A22" s="427"/>
      <c r="B22" s="225"/>
      <c r="C22" s="225"/>
      <c r="D22" s="225"/>
      <c r="E22" s="264"/>
      <c r="F22" s="129"/>
      <c r="G22" s="130"/>
      <c r="H22" s="140"/>
      <c r="I22" s="129"/>
      <c r="J22" s="130"/>
      <c r="K22" s="140"/>
      <c r="L22" s="265"/>
      <c r="M22" s="266"/>
      <c r="N22" s="222"/>
      <c r="O22" s="129"/>
      <c r="P22" s="130"/>
      <c r="Q22" s="140"/>
      <c r="R22" s="95"/>
      <c r="S22" s="93"/>
      <c r="T22" s="102"/>
      <c r="U22" s="129"/>
      <c r="V22" s="130"/>
      <c r="W22" s="140"/>
      <c r="X22" s="129"/>
      <c r="Y22" s="130"/>
      <c r="Z22" s="140"/>
      <c r="AA22" s="222"/>
      <c r="AB22" s="222"/>
      <c r="AC22" s="222"/>
      <c r="AD22" s="222"/>
      <c r="AE22" s="222"/>
      <c r="AF22" s="222"/>
      <c r="AG22" s="141"/>
    </row>
    <row r="23" spans="1:33" ht="15.75" thickBot="1" x14ac:dyDescent="0.3">
      <c r="A23" s="432"/>
      <c r="B23" s="49"/>
      <c r="C23" s="49"/>
      <c r="D23" s="49"/>
      <c r="E23" s="50"/>
      <c r="F23" s="96"/>
      <c r="G23" s="94"/>
      <c r="H23" s="103"/>
      <c r="I23" s="96"/>
      <c r="J23" s="94"/>
      <c r="K23" s="103"/>
      <c r="L23" s="263"/>
      <c r="M23" s="246"/>
      <c r="N23" s="255"/>
      <c r="O23" s="96"/>
      <c r="P23" s="94"/>
      <c r="Q23" s="103"/>
      <c r="R23" s="96"/>
      <c r="S23" s="94"/>
      <c r="T23" s="103"/>
      <c r="U23" s="96"/>
      <c r="V23" s="94"/>
      <c r="W23" s="103"/>
      <c r="X23" s="96"/>
      <c r="Y23" s="94"/>
      <c r="Z23" s="103"/>
      <c r="AA23" s="255"/>
      <c r="AB23" s="255"/>
      <c r="AC23" s="255"/>
      <c r="AD23" s="255"/>
      <c r="AE23" s="255"/>
      <c r="AF23" s="255"/>
      <c r="AG23" s="149"/>
    </row>
    <row r="24" spans="1:33" hidden="1" x14ac:dyDescent="0.25">
      <c r="A24" s="531"/>
      <c r="B24" s="27"/>
      <c r="C24" s="27"/>
      <c r="D24" s="27"/>
      <c r="E24" s="54"/>
      <c r="F24" s="16"/>
      <c r="G24" s="17"/>
      <c r="H24" s="18">
        <f t="shared" ref="H24:H40" si="3">F24+G24</f>
        <v>0</v>
      </c>
      <c r="I24" s="16"/>
      <c r="J24" s="17"/>
      <c r="K24" s="18">
        <f t="shared" ref="K24:K40" si="4">I24+J24</f>
        <v>0</v>
      </c>
      <c r="L24" s="112"/>
      <c r="M24" s="112"/>
      <c r="N24" s="112"/>
      <c r="O24" s="16" t="s">
        <v>29</v>
      </c>
      <c r="P24" s="17"/>
      <c r="Q24" s="18" t="e">
        <f t="shared" ref="Q24:Q40" si="5">O24+P24</f>
        <v>#VALUE!</v>
      </c>
      <c r="R24" s="16"/>
      <c r="S24" s="17"/>
      <c r="T24" s="18">
        <f t="shared" ref="T24:T40" si="6">R24+S24</f>
        <v>0</v>
      </c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43">
        <f t="shared" ref="AG24:AG40" si="7">S24+T24</f>
        <v>0</v>
      </c>
    </row>
    <row r="25" spans="1:33" hidden="1" x14ac:dyDescent="0.25">
      <c r="A25" s="418"/>
      <c r="B25" s="8"/>
      <c r="C25" s="8"/>
      <c r="D25" s="8"/>
      <c r="E25" s="47"/>
      <c r="F25" s="7"/>
      <c r="G25" s="4"/>
      <c r="H25" s="6">
        <f t="shared" si="3"/>
        <v>0</v>
      </c>
      <c r="I25" s="7"/>
      <c r="J25" s="4"/>
      <c r="K25" s="6">
        <f t="shared" si="4"/>
        <v>0</v>
      </c>
      <c r="L25" s="113"/>
      <c r="M25" s="113"/>
      <c r="N25" s="113"/>
      <c r="O25" s="7"/>
      <c r="P25" s="4"/>
      <c r="Q25" s="6">
        <f t="shared" si="5"/>
        <v>0</v>
      </c>
      <c r="R25" s="7"/>
      <c r="S25" s="4"/>
      <c r="T25" s="6">
        <f t="shared" si="6"/>
        <v>0</v>
      </c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3">
        <f t="shared" si="7"/>
        <v>0</v>
      </c>
    </row>
    <row r="26" spans="1:33" hidden="1" x14ac:dyDescent="0.25">
      <c r="A26" s="418"/>
      <c r="B26" s="8"/>
      <c r="C26" s="8"/>
      <c r="D26" s="8"/>
      <c r="E26" s="47"/>
      <c r="F26" s="7"/>
      <c r="G26" s="4"/>
      <c r="H26" s="6">
        <f t="shared" si="3"/>
        <v>0</v>
      </c>
      <c r="I26" s="7"/>
      <c r="J26" s="4"/>
      <c r="K26" s="6">
        <f t="shared" si="4"/>
        <v>0</v>
      </c>
      <c r="L26" s="113"/>
      <c r="M26" s="113"/>
      <c r="N26" s="113"/>
      <c r="O26" s="7"/>
      <c r="P26" s="4"/>
      <c r="Q26" s="6">
        <f t="shared" si="5"/>
        <v>0</v>
      </c>
      <c r="R26" s="7"/>
      <c r="S26" s="4"/>
      <c r="T26" s="6">
        <f t="shared" si="6"/>
        <v>0</v>
      </c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3">
        <f t="shared" si="7"/>
        <v>0</v>
      </c>
    </row>
    <row r="27" spans="1:33" hidden="1" x14ac:dyDescent="0.25">
      <c r="A27" s="418"/>
      <c r="B27" s="8"/>
      <c r="C27" s="8"/>
      <c r="D27" s="8"/>
      <c r="E27" s="47"/>
      <c r="F27" s="7"/>
      <c r="G27" s="4"/>
      <c r="H27" s="6">
        <f t="shared" si="3"/>
        <v>0</v>
      </c>
      <c r="I27" s="7"/>
      <c r="J27" s="4"/>
      <c r="K27" s="6">
        <f t="shared" si="4"/>
        <v>0</v>
      </c>
      <c r="L27" s="113"/>
      <c r="M27" s="113"/>
      <c r="N27" s="113"/>
      <c r="O27" s="7"/>
      <c r="P27" s="4"/>
      <c r="Q27" s="6">
        <f t="shared" si="5"/>
        <v>0</v>
      </c>
      <c r="R27" s="7"/>
      <c r="S27" s="4"/>
      <c r="T27" s="6">
        <f t="shared" si="6"/>
        <v>0</v>
      </c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3">
        <f t="shared" si="7"/>
        <v>0</v>
      </c>
    </row>
    <row r="28" spans="1:33" ht="15.75" hidden="1" thickBot="1" x14ac:dyDescent="0.3">
      <c r="A28" s="432"/>
      <c r="B28" s="49"/>
      <c r="C28" s="49"/>
      <c r="D28" s="49"/>
      <c r="E28" s="50"/>
      <c r="F28" s="12"/>
      <c r="G28" s="10"/>
      <c r="H28" s="11">
        <f t="shared" si="3"/>
        <v>0</v>
      </c>
      <c r="I28" s="12"/>
      <c r="J28" s="10"/>
      <c r="K28" s="11">
        <f t="shared" si="4"/>
        <v>0</v>
      </c>
      <c r="L28" s="114"/>
      <c r="M28" s="114"/>
      <c r="N28" s="114"/>
      <c r="O28" s="12"/>
      <c r="P28" s="10"/>
      <c r="Q28" s="11">
        <f t="shared" si="5"/>
        <v>0</v>
      </c>
      <c r="R28" s="12"/>
      <c r="S28" s="10"/>
      <c r="T28" s="11">
        <f t="shared" si="6"/>
        <v>0</v>
      </c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3">
        <f t="shared" si="7"/>
        <v>0</v>
      </c>
    </row>
    <row r="29" spans="1:33" hidden="1" x14ac:dyDescent="0.25">
      <c r="A29" s="531"/>
      <c r="B29" s="27"/>
      <c r="C29" s="27"/>
      <c r="D29" s="27"/>
      <c r="E29" s="54"/>
      <c r="F29" s="41"/>
      <c r="G29" s="17"/>
      <c r="H29" s="18">
        <f t="shared" si="3"/>
        <v>0</v>
      </c>
      <c r="I29" s="16"/>
      <c r="J29" s="17"/>
      <c r="K29" s="18">
        <f t="shared" si="4"/>
        <v>0</v>
      </c>
      <c r="L29" s="112"/>
      <c r="M29" s="112"/>
      <c r="N29" s="112"/>
      <c r="O29" s="16"/>
      <c r="P29" s="17"/>
      <c r="Q29" s="18">
        <f t="shared" si="5"/>
        <v>0</v>
      </c>
      <c r="R29" s="16"/>
      <c r="S29" s="17"/>
      <c r="T29" s="18">
        <f t="shared" si="6"/>
        <v>0</v>
      </c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43">
        <f t="shared" si="7"/>
        <v>0</v>
      </c>
    </row>
    <row r="30" spans="1:33" hidden="1" x14ac:dyDescent="0.25">
      <c r="A30" s="418"/>
      <c r="B30" s="8"/>
      <c r="C30" s="8"/>
      <c r="D30" s="8"/>
      <c r="E30" s="47"/>
      <c r="F30" s="14"/>
      <c r="G30" s="4"/>
      <c r="H30" s="6">
        <f t="shared" si="3"/>
        <v>0</v>
      </c>
      <c r="I30" s="7"/>
      <c r="J30" s="4"/>
      <c r="K30" s="6">
        <f t="shared" si="4"/>
        <v>0</v>
      </c>
      <c r="L30" s="113"/>
      <c r="M30" s="113"/>
      <c r="N30" s="113"/>
      <c r="O30" s="7"/>
      <c r="P30" s="4"/>
      <c r="Q30" s="6">
        <f t="shared" si="5"/>
        <v>0</v>
      </c>
      <c r="R30" s="7"/>
      <c r="S30" s="4"/>
      <c r="T30" s="6">
        <f t="shared" si="6"/>
        <v>0</v>
      </c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3">
        <f t="shared" si="7"/>
        <v>0</v>
      </c>
    </row>
    <row r="31" spans="1:33" hidden="1" x14ac:dyDescent="0.25">
      <c r="A31" s="418"/>
      <c r="B31" s="8"/>
      <c r="C31" s="8"/>
      <c r="D31" s="8"/>
      <c r="E31" s="47"/>
      <c r="F31" s="14"/>
      <c r="G31" s="4"/>
      <c r="H31" s="6">
        <f t="shared" si="3"/>
        <v>0</v>
      </c>
      <c r="I31" s="7"/>
      <c r="J31" s="4"/>
      <c r="K31" s="6">
        <f t="shared" si="4"/>
        <v>0</v>
      </c>
      <c r="L31" s="113"/>
      <c r="M31" s="113"/>
      <c r="N31" s="113"/>
      <c r="O31" s="7"/>
      <c r="P31" s="4"/>
      <c r="Q31" s="6">
        <f t="shared" si="5"/>
        <v>0</v>
      </c>
      <c r="R31" s="7"/>
      <c r="S31" s="4"/>
      <c r="T31" s="6">
        <f t="shared" si="6"/>
        <v>0</v>
      </c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3">
        <f t="shared" si="7"/>
        <v>0</v>
      </c>
    </row>
    <row r="32" spans="1:33" hidden="1" x14ac:dyDescent="0.25">
      <c r="A32" s="418"/>
      <c r="B32" s="8"/>
      <c r="C32" s="8"/>
      <c r="D32" s="8"/>
      <c r="E32" s="47"/>
      <c r="F32" s="14"/>
      <c r="G32" s="4"/>
      <c r="H32" s="6">
        <f t="shared" si="3"/>
        <v>0</v>
      </c>
      <c r="I32" s="7"/>
      <c r="J32" s="4"/>
      <c r="K32" s="6">
        <f t="shared" si="4"/>
        <v>0</v>
      </c>
      <c r="L32" s="113"/>
      <c r="M32" s="113"/>
      <c r="N32" s="113"/>
      <c r="O32" s="7"/>
      <c r="P32" s="4"/>
      <c r="Q32" s="6">
        <f t="shared" si="5"/>
        <v>0</v>
      </c>
      <c r="R32" s="7"/>
      <c r="S32" s="4"/>
      <c r="T32" s="6">
        <f t="shared" si="6"/>
        <v>0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3">
        <f t="shared" si="7"/>
        <v>0</v>
      </c>
    </row>
    <row r="33" spans="1:33" hidden="1" x14ac:dyDescent="0.25">
      <c r="A33" s="418"/>
      <c r="B33" s="8"/>
      <c r="C33" s="8"/>
      <c r="D33" s="8"/>
      <c r="E33" s="47"/>
      <c r="F33" s="14"/>
      <c r="G33" s="4"/>
      <c r="H33" s="6">
        <f t="shared" si="3"/>
        <v>0</v>
      </c>
      <c r="I33" s="7"/>
      <c r="J33" s="4"/>
      <c r="K33" s="6">
        <f t="shared" si="4"/>
        <v>0</v>
      </c>
      <c r="L33" s="113"/>
      <c r="M33" s="113"/>
      <c r="N33" s="113"/>
      <c r="O33" s="7"/>
      <c r="P33" s="4"/>
      <c r="Q33" s="6">
        <f t="shared" si="5"/>
        <v>0</v>
      </c>
      <c r="R33" s="7"/>
      <c r="S33" s="4"/>
      <c r="T33" s="6">
        <f t="shared" si="6"/>
        <v>0</v>
      </c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3">
        <f t="shared" si="7"/>
        <v>0</v>
      </c>
    </row>
    <row r="34" spans="1:33" hidden="1" x14ac:dyDescent="0.25">
      <c r="A34" s="418"/>
      <c r="B34" s="8"/>
      <c r="C34" s="8"/>
      <c r="D34" s="8"/>
      <c r="E34" s="47"/>
      <c r="F34" s="14"/>
      <c r="G34" s="4"/>
      <c r="H34" s="6">
        <f t="shared" si="3"/>
        <v>0</v>
      </c>
      <c r="I34" s="7"/>
      <c r="J34" s="4"/>
      <c r="K34" s="6">
        <f t="shared" si="4"/>
        <v>0</v>
      </c>
      <c r="L34" s="113"/>
      <c r="M34" s="113"/>
      <c r="N34" s="113"/>
      <c r="O34" s="7"/>
      <c r="P34" s="4"/>
      <c r="Q34" s="6">
        <f t="shared" si="5"/>
        <v>0</v>
      </c>
      <c r="R34" s="7"/>
      <c r="S34" s="4"/>
      <c r="T34" s="6">
        <f t="shared" si="6"/>
        <v>0</v>
      </c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3">
        <f t="shared" si="7"/>
        <v>0</v>
      </c>
    </row>
    <row r="35" spans="1:33" hidden="1" x14ac:dyDescent="0.25">
      <c r="A35" s="418"/>
      <c r="B35" s="8"/>
      <c r="C35" s="8"/>
      <c r="D35" s="8"/>
      <c r="E35" s="47"/>
      <c r="F35" s="14"/>
      <c r="G35" s="4"/>
      <c r="H35" s="6">
        <f t="shared" si="3"/>
        <v>0</v>
      </c>
      <c r="I35" s="7"/>
      <c r="J35" s="4"/>
      <c r="K35" s="6">
        <f t="shared" si="4"/>
        <v>0</v>
      </c>
      <c r="L35" s="113"/>
      <c r="M35" s="113"/>
      <c r="N35" s="113"/>
      <c r="O35" s="7"/>
      <c r="P35" s="4"/>
      <c r="Q35" s="6">
        <f t="shared" si="5"/>
        <v>0</v>
      </c>
      <c r="R35" s="7"/>
      <c r="S35" s="4"/>
      <c r="T35" s="6">
        <f t="shared" si="6"/>
        <v>0</v>
      </c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3">
        <f t="shared" si="7"/>
        <v>0</v>
      </c>
    </row>
    <row r="36" spans="1:33" hidden="1" x14ac:dyDescent="0.25">
      <c r="A36" s="418"/>
      <c r="B36" s="8"/>
      <c r="C36" s="8"/>
      <c r="D36" s="8"/>
      <c r="E36" s="47"/>
      <c r="F36" s="14"/>
      <c r="G36" s="4"/>
      <c r="H36" s="6">
        <f t="shared" si="3"/>
        <v>0</v>
      </c>
      <c r="I36" s="7"/>
      <c r="J36" s="4"/>
      <c r="K36" s="6">
        <f t="shared" si="4"/>
        <v>0</v>
      </c>
      <c r="L36" s="113"/>
      <c r="M36" s="113"/>
      <c r="N36" s="113"/>
      <c r="O36" s="7"/>
      <c r="P36" s="4"/>
      <c r="Q36" s="6">
        <f t="shared" si="5"/>
        <v>0</v>
      </c>
      <c r="R36" s="7"/>
      <c r="S36" s="4"/>
      <c r="T36" s="6">
        <f t="shared" si="6"/>
        <v>0</v>
      </c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3">
        <f t="shared" si="7"/>
        <v>0</v>
      </c>
    </row>
    <row r="37" spans="1:33" hidden="1" x14ac:dyDescent="0.25">
      <c r="A37" s="418"/>
      <c r="B37" s="8"/>
      <c r="C37" s="8"/>
      <c r="D37" s="8"/>
      <c r="E37" s="47"/>
      <c r="F37" s="14"/>
      <c r="G37" s="4"/>
      <c r="H37" s="6">
        <f t="shared" si="3"/>
        <v>0</v>
      </c>
      <c r="I37" s="7"/>
      <c r="J37" s="4"/>
      <c r="K37" s="6">
        <f t="shared" si="4"/>
        <v>0</v>
      </c>
      <c r="L37" s="113"/>
      <c r="M37" s="113"/>
      <c r="N37" s="113"/>
      <c r="O37" s="7"/>
      <c r="P37" s="4"/>
      <c r="Q37" s="6">
        <f t="shared" si="5"/>
        <v>0</v>
      </c>
      <c r="R37" s="7"/>
      <c r="S37" s="4"/>
      <c r="T37" s="6">
        <f t="shared" si="6"/>
        <v>0</v>
      </c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3">
        <f t="shared" si="7"/>
        <v>0</v>
      </c>
    </row>
    <row r="38" spans="1:33" hidden="1" x14ac:dyDescent="0.25">
      <c r="A38" s="418"/>
      <c r="B38" s="8"/>
      <c r="C38" s="8"/>
      <c r="D38" s="8"/>
      <c r="E38" s="47"/>
      <c r="F38" s="14"/>
      <c r="G38" s="4"/>
      <c r="H38" s="6">
        <f t="shared" si="3"/>
        <v>0</v>
      </c>
      <c r="I38" s="7"/>
      <c r="J38" s="4"/>
      <c r="K38" s="6">
        <f t="shared" si="4"/>
        <v>0</v>
      </c>
      <c r="L38" s="113"/>
      <c r="M38" s="113"/>
      <c r="N38" s="113"/>
      <c r="O38" s="7"/>
      <c r="P38" s="4"/>
      <c r="Q38" s="6">
        <f t="shared" si="5"/>
        <v>0</v>
      </c>
      <c r="R38" s="7"/>
      <c r="S38" s="4"/>
      <c r="T38" s="6">
        <f t="shared" si="6"/>
        <v>0</v>
      </c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3">
        <f t="shared" si="7"/>
        <v>0</v>
      </c>
    </row>
    <row r="39" spans="1:33" hidden="1" x14ac:dyDescent="0.25">
      <c r="A39" s="418"/>
      <c r="B39" s="8"/>
      <c r="C39" s="8"/>
      <c r="D39" s="8"/>
      <c r="E39" s="47"/>
      <c r="F39" s="14"/>
      <c r="G39" s="4"/>
      <c r="H39" s="6">
        <f t="shared" si="3"/>
        <v>0</v>
      </c>
      <c r="I39" s="7"/>
      <c r="J39" s="4"/>
      <c r="K39" s="6">
        <f t="shared" si="4"/>
        <v>0</v>
      </c>
      <c r="L39" s="113"/>
      <c r="M39" s="113"/>
      <c r="N39" s="113"/>
      <c r="O39" s="7"/>
      <c r="P39" s="4"/>
      <c r="Q39" s="6">
        <f t="shared" si="5"/>
        <v>0</v>
      </c>
      <c r="R39" s="7"/>
      <c r="S39" s="4"/>
      <c r="T39" s="6">
        <f t="shared" si="6"/>
        <v>0</v>
      </c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3">
        <f t="shared" si="7"/>
        <v>0</v>
      </c>
    </row>
    <row r="40" spans="1:33" ht="15.75" hidden="1" thickBot="1" x14ac:dyDescent="0.3">
      <c r="A40" s="432"/>
      <c r="B40" s="49"/>
      <c r="C40" s="49"/>
      <c r="D40" s="49"/>
      <c r="E40" s="50"/>
      <c r="F40" s="14"/>
      <c r="G40" s="10"/>
      <c r="H40" s="11">
        <f t="shared" si="3"/>
        <v>0</v>
      </c>
      <c r="I40" s="12"/>
      <c r="J40" s="10"/>
      <c r="K40" s="11">
        <f t="shared" si="4"/>
        <v>0</v>
      </c>
      <c r="L40" s="114"/>
      <c r="M40" s="114"/>
      <c r="N40" s="114"/>
      <c r="O40" s="12"/>
      <c r="P40" s="10"/>
      <c r="Q40" s="11">
        <f t="shared" si="5"/>
        <v>0</v>
      </c>
      <c r="R40" s="12"/>
      <c r="S40" s="10"/>
      <c r="T40" s="11">
        <f t="shared" si="6"/>
        <v>0</v>
      </c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3">
        <f t="shared" si="7"/>
        <v>0</v>
      </c>
    </row>
  </sheetData>
  <autoFilter ref="A6:AG6">
    <sortState ref="A7:AG23">
      <sortCondition descending="1" ref="AG6"/>
    </sortState>
  </autoFilter>
  <sortState ref="A7:AG14">
    <sortCondition descending="1" ref="AG7:AG14"/>
  </sortState>
  <mergeCells count="12">
    <mergeCell ref="A1:AG1"/>
    <mergeCell ref="A2:AG2"/>
    <mergeCell ref="F5:H5"/>
    <mergeCell ref="I5:K5"/>
    <mergeCell ref="O5:Q5"/>
    <mergeCell ref="R5:T5"/>
    <mergeCell ref="L5:N5"/>
    <mergeCell ref="A3:R3"/>
    <mergeCell ref="U5:W5"/>
    <mergeCell ref="X5:Z5"/>
    <mergeCell ref="AA5:AC5"/>
    <mergeCell ref="AD5:AF5"/>
  </mergeCells>
  <printOptions horizontalCentered="1"/>
  <pageMargins left="3.937007874015748E-2" right="3.937007874015748E-2" top="0.94488188976377963" bottom="0.55118110236220474" header="0.11811023622047245" footer="0.31496062992125984"/>
  <pageSetup paperSize="9" scale="53" fitToHeight="0" orientation="landscape" r:id="rId1"/>
  <headerFooter>
    <oddHeader>&amp;C&amp;G</oddHeader>
    <oddFooter>&amp;C&amp;A&amp;RAGG.  &amp;D&amp;T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LIVELLO 80 PONY</vt:lpstr>
      <vt:lpstr>LIVELLO 80 JUNIOR</vt:lpstr>
      <vt:lpstr>LIVELLO 80 SENIOR</vt:lpstr>
      <vt:lpstr>LIVELLO BASE PONY </vt:lpstr>
      <vt:lpstr>LIVELLO BASE JUNIOR</vt:lpstr>
      <vt:lpstr>LIVELLO BASE SENIOR</vt:lpstr>
      <vt:lpstr>LIVELLO 1 PONY</vt:lpstr>
      <vt:lpstr>LIVELLO 1 JUNIOR</vt:lpstr>
      <vt:lpstr>LIVELLO 1 SENIOR</vt:lpstr>
      <vt:lpstr>LIVELLO 105 PONY</vt:lpstr>
      <vt:lpstr>LIVELLO 2 PONY</vt:lpstr>
      <vt:lpstr>LIVELLO 2 JUNIOR</vt:lpstr>
      <vt:lpstr>LIVELLO 2 SENIOR</vt:lpstr>
      <vt:lpstr>LIVELLO 3 PONY </vt:lpstr>
      <vt:lpstr>LIVELLO 3 JUNIOR</vt:lpstr>
      <vt:lpstr>LIVELLO 3 SENIOR</vt:lpstr>
      <vt:lpstr>LIVELLO 4 JUNIOR PONY</vt:lpstr>
      <vt:lpstr>LIVELLO 4 SENIOR</vt:lpstr>
      <vt:lpstr>LIVELLO 5 PONY JUNIOR</vt:lpstr>
      <vt:lpstr>LIVELLO 5 SENIOR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Piemonte</dc:creator>
  <cp:lastModifiedBy>FISE</cp:lastModifiedBy>
  <cp:lastPrinted>2023-09-08T10:09:18Z</cp:lastPrinted>
  <dcterms:created xsi:type="dcterms:W3CDTF">2023-03-28T11:18:21Z</dcterms:created>
  <dcterms:modified xsi:type="dcterms:W3CDTF">2024-05-22T13:45:39Z</dcterms:modified>
</cp:coreProperties>
</file>